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35" windowWidth="9495" windowHeight="6135" firstSheet="2" activeTab="7"/>
  </bookViews>
  <sheets>
    <sheet name="Britain" sheetId="1" r:id="rId1"/>
    <sheet name="France" sheetId="2" r:id="rId2"/>
    <sheet name="Germany" sheetId="3" r:id="rId3"/>
    <sheet name="USA" sheetId="4" r:id="rId4"/>
    <sheet name="Japan" sheetId="5" r:id="rId5"/>
    <sheet name="Russia" sheetId="6" r:id="rId6"/>
    <sheet name="Italy" sheetId="7" r:id="rId7"/>
    <sheet name="Summary" sheetId="8" r:id="rId8"/>
  </sheets>
  <definedNames/>
  <calcPr fullCalcOnLoad="1"/>
</workbook>
</file>

<file path=xl/sharedStrings.xml><?xml version="1.0" encoding="utf-8"?>
<sst xmlns="http://schemas.openxmlformats.org/spreadsheetml/2006/main" count="334" uniqueCount="51">
  <si>
    <t>Status Record</t>
  </si>
  <si>
    <t>SECTION I:</t>
  </si>
  <si>
    <t>Number of State/Dominion Areas</t>
  </si>
  <si>
    <t>Number of Possession Areas</t>
  </si>
  <si>
    <t>Total Economic Value of Areas Above</t>
  </si>
  <si>
    <t>Number of Protectorate Areas</t>
  </si>
  <si>
    <t>Total Economic Value of Protectorates</t>
  </si>
  <si>
    <t>Number of Influence Areas</t>
  </si>
  <si>
    <t>Total Economic Value of Influences</t>
  </si>
  <si>
    <t>Number of Interest Areas</t>
  </si>
  <si>
    <t>Total Economic Value of Interests</t>
  </si>
  <si>
    <t>SECTION II:</t>
  </si>
  <si>
    <t>Income Record</t>
  </si>
  <si>
    <t>States/Dominions/Possessions</t>
  </si>
  <si>
    <t>Colonial Office</t>
  </si>
  <si>
    <t>Protectorates</t>
  </si>
  <si>
    <t>Influences</t>
  </si>
  <si>
    <t>Interests</t>
  </si>
  <si>
    <t>TOTAL INCOME</t>
  </si>
  <si>
    <t>SECTION III:</t>
  </si>
  <si>
    <t>Maintenance Record</t>
  </si>
  <si>
    <t>Units Abroad</t>
  </si>
  <si>
    <t>States/Dominions</t>
  </si>
  <si>
    <t>Possessions</t>
  </si>
  <si>
    <t>TOTAL MAINTENANCE</t>
  </si>
  <si>
    <t>SECTION IV:</t>
  </si>
  <si>
    <t>Net Income Record</t>
  </si>
  <si>
    <t>SECTION V:</t>
  </si>
  <si>
    <t>Victory Point Record</t>
  </si>
  <si>
    <t>Victory Points Purchased</t>
  </si>
  <si>
    <t>Bonus Per-Turn Victory Points</t>
  </si>
  <si>
    <t>TOTAL TURN VICTORY POINTS</t>
  </si>
  <si>
    <t>SECTION VI:</t>
  </si>
  <si>
    <t>Final Victory Point Record</t>
  </si>
  <si>
    <t>Game End Victory Points</t>
  </si>
  <si>
    <t>Bonus End-of-Game Victory Points</t>
  </si>
  <si>
    <t>Status Marker Values</t>
  </si>
  <si>
    <t>Great War Victory Point Penalty</t>
  </si>
  <si>
    <t>TOTAL VICTORY POINTS</t>
  </si>
  <si>
    <t>Treasury Balance</t>
  </si>
  <si>
    <t>END</t>
  </si>
  <si>
    <r>
      <t>Net Income Record</t>
    </r>
    <r>
      <rPr>
        <sz val="10"/>
        <rFont val="Arial"/>
        <family val="2"/>
      </rPr>
      <t xml:space="preserve"> - Treasury Track Total</t>
    </r>
  </si>
  <si>
    <t>Britain</t>
  </si>
  <si>
    <t>France</t>
  </si>
  <si>
    <t>Germany</t>
  </si>
  <si>
    <t>USA</t>
  </si>
  <si>
    <t>Russia</t>
  </si>
  <si>
    <t>Japan</t>
  </si>
  <si>
    <t>Italy</t>
  </si>
  <si>
    <t>Relative Income:</t>
  </si>
  <si>
    <t>Victory Points: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</si>
</sst>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6">
    <font>
      <sz val="10"/>
      <name val="Arial"/>
      <family val="0"/>
    </font>
    <font>
      <b/>
      <sz val="10"/>
      <name val="Arial"/>
      <family val="2"/>
    </font>
    <font>
      <sz val="19"/>
      <name val="Arial"/>
      <family val="0"/>
    </font>
    <font>
      <sz val="11.75"/>
      <name val="Arial"/>
      <family val="2"/>
    </font>
    <font>
      <b/>
      <sz val="18"/>
      <name val="Arial"/>
      <family val="0"/>
    </font>
    <font>
      <b/>
      <sz val="17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Britain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Summary!$C$2:$M$2</c:f>
              <c:numCache/>
            </c:numRef>
          </c:val>
          <c:smooth val="0"/>
        </c:ser>
        <c:ser>
          <c:idx val="1"/>
          <c:order val="1"/>
          <c:tx>
            <c:v>France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Summary!$C$3:$M$3</c:f>
              <c:numCache/>
            </c:numRef>
          </c:val>
          <c:smooth val="0"/>
        </c:ser>
        <c:ser>
          <c:idx val="2"/>
          <c:order val="2"/>
          <c:tx>
            <c:v>Germany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Summary!$C$4:$M$4</c:f>
              <c:numCache/>
            </c:numRef>
          </c:val>
          <c:smooth val="0"/>
        </c:ser>
        <c:ser>
          <c:idx val="3"/>
          <c:order val="3"/>
          <c:tx>
            <c:v>USA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Summary!$C$5:$M$5</c:f>
              <c:numCache/>
            </c:numRef>
          </c:val>
          <c:smooth val="0"/>
        </c:ser>
        <c:ser>
          <c:idx val="4"/>
          <c:order val="4"/>
          <c:tx>
            <c:v>Japan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Summary!$C$6:$M$6</c:f>
              <c:numCache/>
            </c:numRef>
          </c:val>
          <c:smooth val="0"/>
        </c:ser>
        <c:ser>
          <c:idx val="5"/>
          <c:order val="5"/>
          <c:tx>
            <c:v>Russia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Summary!$C$7:$M$7</c:f>
              <c:numCache/>
            </c:numRef>
          </c:val>
          <c:smooth val="0"/>
        </c:ser>
        <c:ser>
          <c:idx val="6"/>
          <c:order val="6"/>
          <c:tx>
            <c:v>Italy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Summary!$C$8:$M$8</c:f>
              <c:numCache/>
            </c:numRef>
          </c:val>
          <c:smooth val="0"/>
        </c:ser>
        <c:axId val="40948331"/>
        <c:axId val="32990660"/>
      </c:lineChart>
      <c:catAx>
        <c:axId val="40948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Turn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990660"/>
        <c:crossesAt val="0"/>
        <c:auto val="1"/>
        <c:lblOffset val="100"/>
        <c:tickLblSkip val="1"/>
        <c:noMultiLvlLbl val="0"/>
      </c:catAx>
      <c:valAx>
        <c:axId val="32990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Relative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94833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Italy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Summary!$B$18</c:f>
              <c:numCache/>
            </c:numRef>
          </c:val>
        </c:ser>
        <c:ser>
          <c:idx val="1"/>
          <c:order val="1"/>
          <c:tx>
            <c:v>Russia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Summary!$B$17</c:f>
              <c:numCache/>
            </c:numRef>
          </c:val>
        </c:ser>
        <c:ser>
          <c:idx val="2"/>
          <c:order val="2"/>
          <c:tx>
            <c:v>Japan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Summary!$B$16</c:f>
              <c:numCache/>
            </c:numRef>
          </c:val>
        </c:ser>
        <c:ser>
          <c:idx val="3"/>
          <c:order val="3"/>
          <c:tx>
            <c:v>USA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Summary!$B$15</c:f>
              <c:numCache/>
            </c:numRef>
          </c:val>
        </c:ser>
        <c:ser>
          <c:idx val="4"/>
          <c:order val="4"/>
          <c:tx>
            <c:v>Germany</c:v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Summary!$B$14</c:f>
              <c:numCache/>
            </c:numRef>
          </c:val>
        </c:ser>
        <c:ser>
          <c:idx val="5"/>
          <c:order val="5"/>
          <c:tx>
            <c:v>France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Summary!$B$13</c:f>
              <c:numCache/>
            </c:numRef>
          </c:val>
        </c:ser>
        <c:ser>
          <c:idx val="6"/>
          <c:order val="6"/>
          <c:tx>
            <c:v>Britain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Summary!$B$12</c:f>
              <c:numCache/>
            </c:numRef>
          </c:val>
        </c:ser>
        <c:axId val="28480485"/>
        <c:axId val="54997774"/>
      </c:barChart>
      <c:catAx>
        <c:axId val="28480485"/>
        <c:scaling>
          <c:orientation val="minMax"/>
        </c:scaling>
        <c:axPos val="l"/>
        <c:delete val="1"/>
        <c:majorTickMark val="out"/>
        <c:minorTickMark val="none"/>
        <c:tickLblPos val="nextTo"/>
        <c:crossAx val="54997774"/>
        <c:crosses val="autoZero"/>
        <c:auto val="1"/>
        <c:lblOffset val="100"/>
        <c:noMultiLvlLbl val="0"/>
      </c:catAx>
      <c:valAx>
        <c:axId val="54997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Victory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84804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9</xdr:row>
      <xdr:rowOff>123825</xdr:rowOff>
    </xdr:from>
    <xdr:to>
      <xdr:col>11</xdr:col>
      <xdr:colOff>600075</xdr:colOff>
      <xdr:row>34</xdr:row>
      <xdr:rowOff>38100</xdr:rowOff>
    </xdr:to>
    <xdr:graphicFrame>
      <xdr:nvGraphicFramePr>
        <xdr:cNvPr id="1" name="Chart 7"/>
        <xdr:cNvGraphicFramePr/>
      </xdr:nvGraphicFramePr>
      <xdr:xfrm>
        <a:off x="1381125" y="1581150"/>
        <a:ext cx="59245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161925</xdr:colOff>
      <xdr:row>35</xdr:row>
      <xdr:rowOff>123825</xdr:rowOff>
    </xdr:from>
    <xdr:to>
      <xdr:col>11</xdr:col>
      <xdr:colOff>590550</xdr:colOff>
      <xdr:row>58</xdr:row>
      <xdr:rowOff>0</xdr:rowOff>
    </xdr:to>
    <xdr:graphicFrame>
      <xdr:nvGraphicFramePr>
        <xdr:cNvPr id="2" name="Chart 11"/>
        <xdr:cNvGraphicFramePr/>
      </xdr:nvGraphicFramePr>
      <xdr:xfrm>
        <a:off x="1381125" y="5791200"/>
        <a:ext cx="59150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9">
      <pane xSplit="4" topLeftCell="I1" activePane="topRight" state="frozen"/>
      <selection pane="topLeft" activeCell="A1" sqref="A1"/>
      <selection pane="topRight" activeCell="I14" sqref="I14"/>
    </sheetView>
  </sheetViews>
  <sheetFormatPr defaultColWidth="9.140625" defaultRowHeight="12.75"/>
  <sheetData>
    <row r="1" spans="1:15" ht="12.75">
      <c r="A1" s="1" t="s">
        <v>1</v>
      </c>
      <c r="E1" s="1">
        <v>1880</v>
      </c>
      <c r="F1" s="1">
        <v>1884</v>
      </c>
      <c r="G1" s="1">
        <v>1888</v>
      </c>
      <c r="H1" s="1">
        <v>1892</v>
      </c>
      <c r="I1" s="1">
        <v>1896</v>
      </c>
      <c r="J1" s="1">
        <v>1900</v>
      </c>
      <c r="K1" s="1">
        <v>1904</v>
      </c>
      <c r="L1" s="1">
        <v>1908</v>
      </c>
      <c r="M1" s="1">
        <v>1912</v>
      </c>
      <c r="N1" s="1">
        <v>1916</v>
      </c>
      <c r="O1" s="3" t="s">
        <v>40</v>
      </c>
    </row>
    <row r="2" ht="12.75">
      <c r="A2" s="1" t="s">
        <v>0</v>
      </c>
    </row>
    <row r="3" spans="1:5" ht="12.75">
      <c r="A3" t="s">
        <v>2</v>
      </c>
      <c r="E3">
        <v>1</v>
      </c>
    </row>
    <row r="4" spans="1:15" ht="12.75">
      <c r="A4" t="s">
        <v>3</v>
      </c>
      <c r="E4">
        <v>15</v>
      </c>
      <c r="O4">
        <v>0</v>
      </c>
    </row>
    <row r="5" spans="1:15" ht="12.75">
      <c r="A5" t="s">
        <v>4</v>
      </c>
      <c r="E5">
        <v>85</v>
      </c>
      <c r="O5">
        <v>0</v>
      </c>
    </row>
    <row r="6" spans="1:15" ht="12.75">
      <c r="A6" t="s">
        <v>5</v>
      </c>
      <c r="E6">
        <v>0</v>
      </c>
      <c r="O6">
        <v>0</v>
      </c>
    </row>
    <row r="7" spans="1:15" ht="12.75">
      <c r="A7" t="s">
        <v>6</v>
      </c>
      <c r="E7">
        <v>0</v>
      </c>
      <c r="O7">
        <v>0</v>
      </c>
    </row>
    <row r="8" spans="1:15" ht="12.75">
      <c r="A8" t="s">
        <v>7</v>
      </c>
      <c r="E8">
        <v>0</v>
      </c>
      <c r="O8">
        <v>0</v>
      </c>
    </row>
    <row r="9" spans="1:15" ht="12.75">
      <c r="A9" t="s">
        <v>8</v>
      </c>
      <c r="E9">
        <v>0</v>
      </c>
      <c r="O9">
        <v>0</v>
      </c>
    </row>
    <row r="10" spans="1:15" ht="12.75">
      <c r="A10" t="s">
        <v>9</v>
      </c>
      <c r="E10">
        <v>0</v>
      </c>
      <c r="O10">
        <v>0</v>
      </c>
    </row>
    <row r="11" spans="1:15" ht="12.75">
      <c r="A11" t="s">
        <v>10</v>
      </c>
      <c r="E11">
        <v>0</v>
      </c>
      <c r="O11">
        <v>0</v>
      </c>
    </row>
    <row r="12" spans="1:15" ht="12.75">
      <c r="A12" s="1" t="s">
        <v>11</v>
      </c>
      <c r="E12" s="1">
        <v>1880</v>
      </c>
      <c r="F12" s="1">
        <v>1884</v>
      </c>
      <c r="G12" s="1">
        <v>1888</v>
      </c>
      <c r="H12" s="1">
        <v>1892</v>
      </c>
      <c r="I12" s="1">
        <v>1896</v>
      </c>
      <c r="J12" s="1">
        <v>1900</v>
      </c>
      <c r="K12" s="1">
        <v>1904</v>
      </c>
      <c r="L12" s="1">
        <v>1908</v>
      </c>
      <c r="M12" s="1">
        <v>1912</v>
      </c>
      <c r="N12" s="1">
        <v>1916</v>
      </c>
      <c r="O12" s="3" t="s">
        <v>40</v>
      </c>
    </row>
    <row r="13" ht="12.75">
      <c r="A13" s="1" t="s">
        <v>12</v>
      </c>
    </row>
    <row r="14" ht="12.75">
      <c r="A14" t="s">
        <v>14</v>
      </c>
    </row>
    <row r="15" spans="1:15" ht="12.75">
      <c r="A15" t="s">
        <v>13</v>
      </c>
      <c r="E15">
        <f aca="true" t="shared" si="0" ref="E15:O15">E5*5</f>
        <v>425</v>
      </c>
      <c r="F15">
        <f t="shared" si="0"/>
        <v>0</v>
      </c>
      <c r="G15">
        <f t="shared" si="0"/>
        <v>0</v>
      </c>
      <c r="H15">
        <f t="shared" si="0"/>
        <v>0</v>
      </c>
      <c r="I15">
        <f t="shared" si="0"/>
        <v>0</v>
      </c>
      <c r="J15">
        <f t="shared" si="0"/>
        <v>0</v>
      </c>
      <c r="K15">
        <f t="shared" si="0"/>
        <v>0</v>
      </c>
      <c r="L15">
        <f t="shared" si="0"/>
        <v>0</v>
      </c>
      <c r="M15">
        <f t="shared" si="0"/>
        <v>0</v>
      </c>
      <c r="N15">
        <f t="shared" si="0"/>
        <v>0</v>
      </c>
      <c r="O15">
        <f t="shared" si="0"/>
        <v>0</v>
      </c>
    </row>
    <row r="16" spans="1:15" ht="12.75">
      <c r="A16" t="s">
        <v>15</v>
      </c>
      <c r="E16">
        <f aca="true" t="shared" si="1" ref="E16:O16">E7*4</f>
        <v>0</v>
      </c>
      <c r="F16">
        <f t="shared" si="1"/>
        <v>0</v>
      </c>
      <c r="G16">
        <f t="shared" si="1"/>
        <v>0</v>
      </c>
      <c r="H16">
        <f t="shared" si="1"/>
        <v>0</v>
      </c>
      <c r="I16">
        <f t="shared" si="1"/>
        <v>0</v>
      </c>
      <c r="J16">
        <f t="shared" si="1"/>
        <v>0</v>
      </c>
      <c r="K16">
        <f t="shared" si="1"/>
        <v>0</v>
      </c>
      <c r="L16">
        <f t="shared" si="1"/>
        <v>0</v>
      </c>
      <c r="M16">
        <f t="shared" si="1"/>
        <v>0</v>
      </c>
      <c r="N16">
        <f t="shared" si="1"/>
        <v>0</v>
      </c>
      <c r="O16">
        <f t="shared" si="1"/>
        <v>0</v>
      </c>
    </row>
    <row r="17" spans="1:15" ht="12.75">
      <c r="A17" t="s">
        <v>16</v>
      </c>
      <c r="E17">
        <f aca="true" t="shared" si="2" ref="E17:O17">E9*2</f>
        <v>0</v>
      </c>
      <c r="F17">
        <f t="shared" si="2"/>
        <v>0</v>
      </c>
      <c r="G17">
        <f t="shared" si="2"/>
        <v>0</v>
      </c>
      <c r="H17">
        <f t="shared" si="2"/>
        <v>0</v>
      </c>
      <c r="I17">
        <f t="shared" si="2"/>
        <v>0</v>
      </c>
      <c r="J17">
        <f t="shared" si="2"/>
        <v>0</v>
      </c>
      <c r="K17">
        <f t="shared" si="2"/>
        <v>0</v>
      </c>
      <c r="L17">
        <f t="shared" si="2"/>
        <v>0</v>
      </c>
      <c r="M17">
        <f t="shared" si="2"/>
        <v>0</v>
      </c>
      <c r="N17">
        <f t="shared" si="2"/>
        <v>0</v>
      </c>
      <c r="O17">
        <f t="shared" si="2"/>
        <v>0</v>
      </c>
    </row>
    <row r="18" spans="1:15" ht="12.75">
      <c r="A18" t="s">
        <v>17</v>
      </c>
      <c r="E18">
        <f aca="true" t="shared" si="3" ref="E18:O18">E11*1</f>
        <v>0</v>
      </c>
      <c r="F18">
        <f t="shared" si="3"/>
        <v>0</v>
      </c>
      <c r="G18">
        <f t="shared" si="3"/>
        <v>0</v>
      </c>
      <c r="H18">
        <f t="shared" si="3"/>
        <v>0</v>
      </c>
      <c r="I18">
        <f t="shared" si="3"/>
        <v>0</v>
      </c>
      <c r="J18">
        <f t="shared" si="3"/>
        <v>0</v>
      </c>
      <c r="K18">
        <f t="shared" si="3"/>
        <v>0</v>
      </c>
      <c r="L18">
        <f t="shared" si="3"/>
        <v>0</v>
      </c>
      <c r="M18">
        <f t="shared" si="3"/>
        <v>0</v>
      </c>
      <c r="N18">
        <f t="shared" si="3"/>
        <v>0</v>
      </c>
      <c r="O18">
        <f t="shared" si="3"/>
        <v>0</v>
      </c>
    </row>
    <row r="19" spans="1:15" ht="12.75">
      <c r="A19" t="s">
        <v>18</v>
      </c>
      <c r="E19">
        <f aca="true" t="shared" si="4" ref="E19:O19">E14+E15+E16+E17+E18</f>
        <v>425</v>
      </c>
      <c r="F19">
        <f t="shared" si="4"/>
        <v>0</v>
      </c>
      <c r="G19">
        <f t="shared" si="4"/>
        <v>0</v>
      </c>
      <c r="H19">
        <f t="shared" si="4"/>
        <v>0</v>
      </c>
      <c r="I19">
        <f t="shared" si="4"/>
        <v>0</v>
      </c>
      <c r="J19">
        <f t="shared" si="4"/>
        <v>0</v>
      </c>
      <c r="K19">
        <f t="shared" si="4"/>
        <v>0</v>
      </c>
      <c r="L19">
        <f t="shared" si="4"/>
        <v>0</v>
      </c>
      <c r="M19">
        <f t="shared" si="4"/>
        <v>0</v>
      </c>
      <c r="N19">
        <f t="shared" si="4"/>
        <v>0</v>
      </c>
      <c r="O19">
        <f t="shared" si="4"/>
        <v>0</v>
      </c>
    </row>
    <row r="20" spans="1:15" ht="12.75">
      <c r="A20" s="1" t="s">
        <v>19</v>
      </c>
      <c r="E20" s="1">
        <v>1880</v>
      </c>
      <c r="F20" s="1">
        <v>1884</v>
      </c>
      <c r="G20" s="1">
        <v>1888</v>
      </c>
      <c r="H20" s="1">
        <v>1892</v>
      </c>
      <c r="I20" s="1">
        <v>1896</v>
      </c>
      <c r="J20" s="1">
        <v>1900</v>
      </c>
      <c r="K20" s="1">
        <v>1904</v>
      </c>
      <c r="L20" s="1">
        <v>1908</v>
      </c>
      <c r="M20" s="1">
        <v>1912</v>
      </c>
      <c r="N20" s="1">
        <v>1916</v>
      </c>
      <c r="O20" s="1"/>
    </row>
    <row r="21" ht="12.75">
      <c r="A21" s="1" t="s">
        <v>20</v>
      </c>
    </row>
    <row r="22" spans="1:5" ht="12.75">
      <c r="A22" t="s">
        <v>21</v>
      </c>
      <c r="E22">
        <v>58</v>
      </c>
    </row>
    <row r="23" spans="1:14" ht="12.75">
      <c r="A23" t="s">
        <v>22</v>
      </c>
      <c r="E23">
        <f aca="true" t="shared" si="5" ref="E23:N23">E3*30</f>
        <v>30</v>
      </c>
      <c r="F23">
        <f t="shared" si="5"/>
        <v>0</v>
      </c>
      <c r="G23">
        <f t="shared" si="5"/>
        <v>0</v>
      </c>
      <c r="H23">
        <f t="shared" si="5"/>
        <v>0</v>
      </c>
      <c r="I23">
        <f t="shared" si="5"/>
        <v>0</v>
      </c>
      <c r="J23">
        <f t="shared" si="5"/>
        <v>0</v>
      </c>
      <c r="K23">
        <f t="shared" si="5"/>
        <v>0</v>
      </c>
      <c r="L23">
        <f t="shared" si="5"/>
        <v>0</v>
      </c>
      <c r="M23">
        <f t="shared" si="5"/>
        <v>0</v>
      </c>
      <c r="N23">
        <f t="shared" si="5"/>
        <v>0</v>
      </c>
    </row>
    <row r="24" spans="1:14" ht="12.75">
      <c r="A24" t="s">
        <v>23</v>
      </c>
      <c r="E24">
        <f aca="true" t="shared" si="6" ref="E24:N24">E4*20</f>
        <v>300</v>
      </c>
      <c r="F24">
        <f t="shared" si="6"/>
        <v>0</v>
      </c>
      <c r="G24">
        <f t="shared" si="6"/>
        <v>0</v>
      </c>
      <c r="H24">
        <f t="shared" si="6"/>
        <v>0</v>
      </c>
      <c r="I24">
        <f t="shared" si="6"/>
        <v>0</v>
      </c>
      <c r="J24">
        <f t="shared" si="6"/>
        <v>0</v>
      </c>
      <c r="K24">
        <f t="shared" si="6"/>
        <v>0</v>
      </c>
      <c r="L24">
        <f t="shared" si="6"/>
        <v>0</v>
      </c>
      <c r="M24">
        <f t="shared" si="6"/>
        <v>0</v>
      </c>
      <c r="N24">
        <f t="shared" si="6"/>
        <v>0</v>
      </c>
    </row>
    <row r="25" spans="1:14" ht="12.75">
      <c r="A25" t="s">
        <v>15</v>
      </c>
      <c r="E25">
        <f aca="true" t="shared" si="7" ref="E25:N25">E6*10</f>
        <v>0</v>
      </c>
      <c r="F25">
        <f t="shared" si="7"/>
        <v>0</v>
      </c>
      <c r="G25">
        <f t="shared" si="7"/>
        <v>0</v>
      </c>
      <c r="H25">
        <f t="shared" si="7"/>
        <v>0</v>
      </c>
      <c r="I25">
        <f t="shared" si="7"/>
        <v>0</v>
      </c>
      <c r="J25">
        <f t="shared" si="7"/>
        <v>0</v>
      </c>
      <c r="K25">
        <f t="shared" si="7"/>
        <v>0</v>
      </c>
      <c r="L25">
        <f t="shared" si="7"/>
        <v>0</v>
      </c>
      <c r="M25">
        <f t="shared" si="7"/>
        <v>0</v>
      </c>
      <c r="N25">
        <f t="shared" si="7"/>
        <v>0</v>
      </c>
    </row>
    <row r="26" spans="1:14" ht="12.75">
      <c r="A26" t="s">
        <v>16</v>
      </c>
      <c r="E26">
        <f aca="true" t="shared" si="8" ref="E26:N26">E8*5</f>
        <v>0</v>
      </c>
      <c r="F26">
        <f t="shared" si="8"/>
        <v>0</v>
      </c>
      <c r="G26">
        <f t="shared" si="8"/>
        <v>0</v>
      </c>
      <c r="H26">
        <f t="shared" si="8"/>
        <v>0</v>
      </c>
      <c r="I26">
        <f t="shared" si="8"/>
        <v>0</v>
      </c>
      <c r="J26">
        <f t="shared" si="8"/>
        <v>0</v>
      </c>
      <c r="K26">
        <f t="shared" si="8"/>
        <v>0</v>
      </c>
      <c r="L26">
        <f t="shared" si="8"/>
        <v>0</v>
      </c>
      <c r="M26">
        <f t="shared" si="8"/>
        <v>0</v>
      </c>
      <c r="N26">
        <f t="shared" si="8"/>
        <v>0</v>
      </c>
    </row>
    <row r="27" spans="1:14" ht="12.75">
      <c r="A27" t="s">
        <v>24</v>
      </c>
      <c r="E27">
        <f aca="true" t="shared" si="9" ref="E27:N27">E22+E23+E24+E25+E26</f>
        <v>388</v>
      </c>
      <c r="F27">
        <f t="shared" si="9"/>
        <v>0</v>
      </c>
      <c r="G27">
        <f t="shared" si="9"/>
        <v>0</v>
      </c>
      <c r="H27">
        <f t="shared" si="9"/>
        <v>0</v>
      </c>
      <c r="I27">
        <f t="shared" si="9"/>
        <v>0</v>
      </c>
      <c r="J27">
        <f t="shared" si="9"/>
        <v>0</v>
      </c>
      <c r="K27">
        <f t="shared" si="9"/>
        <v>0</v>
      </c>
      <c r="L27">
        <f t="shared" si="9"/>
        <v>0</v>
      </c>
      <c r="M27">
        <f t="shared" si="9"/>
        <v>0</v>
      </c>
      <c r="N27">
        <f t="shared" si="9"/>
        <v>0</v>
      </c>
    </row>
    <row r="28" spans="1:14" ht="12.75">
      <c r="A28" s="1" t="s">
        <v>25</v>
      </c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 t="s">
        <v>26</v>
      </c>
      <c r="E29">
        <f aca="true" t="shared" si="10" ref="E29:N29">E19-E27</f>
        <v>37</v>
      </c>
      <c r="F29">
        <f t="shared" si="10"/>
        <v>0</v>
      </c>
      <c r="G29">
        <f t="shared" si="10"/>
        <v>0</v>
      </c>
      <c r="H29">
        <f t="shared" si="10"/>
        <v>0</v>
      </c>
      <c r="I29">
        <f t="shared" si="10"/>
        <v>0</v>
      </c>
      <c r="J29">
        <f t="shared" si="10"/>
        <v>0</v>
      </c>
      <c r="K29">
        <f t="shared" si="10"/>
        <v>0</v>
      </c>
      <c r="L29">
        <f t="shared" si="10"/>
        <v>0</v>
      </c>
      <c r="M29">
        <f t="shared" si="10"/>
        <v>0</v>
      </c>
      <c r="N29">
        <f t="shared" si="10"/>
        <v>0</v>
      </c>
    </row>
    <row r="30" ht="12.75">
      <c r="A30" s="1" t="s">
        <v>27</v>
      </c>
    </row>
    <row r="31" spans="1:15" ht="12.75">
      <c r="A31" s="1" t="s">
        <v>28</v>
      </c>
      <c r="E31" s="1">
        <v>1880</v>
      </c>
      <c r="F31" s="1">
        <v>1884</v>
      </c>
      <c r="G31" s="1">
        <v>1888</v>
      </c>
      <c r="H31" s="1">
        <v>1892</v>
      </c>
      <c r="I31" s="1">
        <v>1896</v>
      </c>
      <c r="J31" s="1">
        <v>1900</v>
      </c>
      <c r="K31" s="1">
        <v>1904</v>
      </c>
      <c r="L31" s="1">
        <v>1908</v>
      </c>
      <c r="M31" s="1">
        <v>1912</v>
      </c>
      <c r="N31" s="1">
        <v>1916</v>
      </c>
      <c r="O31" s="1"/>
    </row>
    <row r="32" spans="1:3" ht="12.75">
      <c r="A32" s="1" t="s">
        <v>39</v>
      </c>
      <c r="B32" s="2"/>
      <c r="C32" s="2"/>
    </row>
    <row r="33" spans="1:14" ht="12.75">
      <c r="A33" s="2" t="s">
        <v>29</v>
      </c>
      <c r="B33" s="2"/>
      <c r="C33" s="2"/>
      <c r="E33">
        <f aca="true" t="shared" si="11" ref="E33:N33">ROUNDDOWN(E32/10,0)</f>
        <v>0</v>
      </c>
      <c r="F33">
        <f t="shared" si="11"/>
        <v>0</v>
      </c>
      <c r="G33">
        <f t="shared" si="11"/>
        <v>0</v>
      </c>
      <c r="H33">
        <f t="shared" si="11"/>
        <v>0</v>
      </c>
      <c r="I33">
        <f t="shared" si="11"/>
        <v>0</v>
      </c>
      <c r="J33">
        <f t="shared" si="11"/>
        <v>0</v>
      </c>
      <c r="K33">
        <f t="shared" si="11"/>
        <v>0</v>
      </c>
      <c r="L33">
        <f t="shared" si="11"/>
        <v>0</v>
      </c>
      <c r="M33">
        <f t="shared" si="11"/>
        <v>0</v>
      </c>
      <c r="N33">
        <f t="shared" si="11"/>
        <v>0</v>
      </c>
    </row>
    <row r="34" spans="1:14" ht="12.75">
      <c r="A34" s="2" t="s">
        <v>30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 t="s">
        <v>31</v>
      </c>
      <c r="B35" s="2"/>
      <c r="C35" s="2"/>
      <c r="D35" s="2"/>
      <c r="E35" s="2">
        <f aca="true" t="shared" si="12" ref="E35:N35">E33+E34</f>
        <v>0</v>
      </c>
      <c r="F35" s="2">
        <f t="shared" si="12"/>
        <v>0</v>
      </c>
      <c r="G35" s="2">
        <f t="shared" si="12"/>
        <v>0</v>
      </c>
      <c r="H35" s="2">
        <f t="shared" si="12"/>
        <v>0</v>
      </c>
      <c r="I35" s="2">
        <f t="shared" si="12"/>
        <v>0</v>
      </c>
      <c r="J35" s="2">
        <f t="shared" si="12"/>
        <v>0</v>
      </c>
      <c r="K35" s="2">
        <f t="shared" si="12"/>
        <v>0</v>
      </c>
      <c r="L35" s="2">
        <f t="shared" si="12"/>
        <v>0</v>
      </c>
      <c r="M35" s="2">
        <f t="shared" si="12"/>
        <v>0</v>
      </c>
      <c r="N35" s="2">
        <f t="shared" si="12"/>
        <v>0</v>
      </c>
    </row>
    <row r="36" spans="1:5" ht="12.75">
      <c r="A36" s="1" t="s">
        <v>32</v>
      </c>
      <c r="B36" s="2"/>
      <c r="C36" s="2"/>
      <c r="D36" s="2"/>
      <c r="E36" s="2"/>
    </row>
    <row r="37" spans="1:15" ht="12.75">
      <c r="A37" s="1" t="s">
        <v>33</v>
      </c>
      <c r="B37" s="2"/>
      <c r="C37" s="2"/>
      <c r="D37" s="2"/>
      <c r="E37" s="2"/>
      <c r="O37" s="3" t="s">
        <v>40</v>
      </c>
    </row>
    <row r="38" spans="1:15" ht="12.75">
      <c r="A38" s="2" t="s">
        <v>34</v>
      </c>
      <c r="B38" s="2"/>
      <c r="C38" s="2"/>
      <c r="D38" s="2"/>
      <c r="E38" s="2"/>
      <c r="O38">
        <f>SUM(E35:N35)</f>
        <v>0</v>
      </c>
    </row>
    <row r="39" spans="1:5" ht="12.75">
      <c r="A39" s="2" t="s">
        <v>35</v>
      </c>
      <c r="B39" s="2"/>
      <c r="C39" s="2"/>
      <c r="D39" s="2"/>
      <c r="E39" s="2"/>
    </row>
    <row r="40" spans="1:15" ht="12.75">
      <c r="A40" s="2" t="s">
        <v>36</v>
      </c>
      <c r="B40" s="2"/>
      <c r="C40" s="2"/>
      <c r="D40" s="2"/>
      <c r="E40" s="2"/>
      <c r="O40">
        <f>ROUNDDOWN(2*O19/10,0)</f>
        <v>0</v>
      </c>
    </row>
    <row r="41" spans="1:5" ht="12.75">
      <c r="A41" s="2" t="s">
        <v>37</v>
      </c>
      <c r="B41" s="2"/>
      <c r="C41" s="2"/>
      <c r="D41" s="2"/>
      <c r="E41" s="2"/>
    </row>
    <row r="42" spans="1:15" ht="12.75">
      <c r="A42" s="2" t="s">
        <v>38</v>
      </c>
      <c r="B42" s="2"/>
      <c r="C42" s="2"/>
      <c r="D42" s="2"/>
      <c r="E42" s="2"/>
      <c r="O42">
        <f>O38+O39+O40-O41</f>
        <v>0</v>
      </c>
    </row>
    <row r="43" spans="1:5" ht="12.75">
      <c r="A43" s="2"/>
      <c r="B43" s="2"/>
      <c r="C43" s="2"/>
      <c r="D43" s="2"/>
      <c r="E4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21">
      <pane xSplit="4" topLeftCell="J1" activePane="topRight" state="frozen"/>
      <selection pane="topLeft" activeCell="A1" sqref="A1"/>
      <selection pane="topRight" activeCell="J32" sqref="J32"/>
    </sheetView>
  </sheetViews>
  <sheetFormatPr defaultColWidth="9.140625" defaultRowHeight="12.75"/>
  <sheetData>
    <row r="1" spans="1:15" ht="12.75">
      <c r="A1" s="1" t="s">
        <v>1</v>
      </c>
      <c r="E1" s="1">
        <v>1880</v>
      </c>
      <c r="F1" s="1">
        <v>1884</v>
      </c>
      <c r="G1" s="1">
        <v>1888</v>
      </c>
      <c r="H1" s="1">
        <v>1892</v>
      </c>
      <c r="I1" s="1">
        <v>1896</v>
      </c>
      <c r="J1" s="1">
        <v>1900</v>
      </c>
      <c r="K1" s="1">
        <v>1904</v>
      </c>
      <c r="L1" s="1">
        <v>1908</v>
      </c>
      <c r="M1" s="1">
        <v>1912</v>
      </c>
      <c r="N1" s="1">
        <v>1916</v>
      </c>
      <c r="O1" s="3" t="s">
        <v>40</v>
      </c>
    </row>
    <row r="2" ht="12.75">
      <c r="A2" s="1" t="s">
        <v>0</v>
      </c>
    </row>
    <row r="3" spans="1:14" ht="12.75">
      <c r="A3" t="s">
        <v>2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</row>
    <row r="4" spans="1:15" ht="12.75">
      <c r="A4" t="s">
        <v>3</v>
      </c>
      <c r="E4">
        <v>4</v>
      </c>
      <c r="O4">
        <v>0</v>
      </c>
    </row>
    <row r="5" spans="1:15" ht="12.75">
      <c r="A5" t="s">
        <v>4</v>
      </c>
      <c r="E5">
        <v>22</v>
      </c>
      <c r="O5">
        <v>0</v>
      </c>
    </row>
    <row r="6" spans="1:15" ht="12.75">
      <c r="A6" t="s">
        <v>5</v>
      </c>
      <c r="E6">
        <v>0</v>
      </c>
      <c r="O6">
        <v>0</v>
      </c>
    </row>
    <row r="7" spans="1:15" ht="12.75">
      <c r="A7" t="s">
        <v>6</v>
      </c>
      <c r="E7">
        <v>0</v>
      </c>
      <c r="O7">
        <v>0</v>
      </c>
    </row>
    <row r="8" spans="1:15" ht="12.75">
      <c r="A8" t="s">
        <v>7</v>
      </c>
      <c r="E8">
        <v>0</v>
      </c>
      <c r="O8">
        <v>0</v>
      </c>
    </row>
    <row r="9" spans="1:15" ht="12.75">
      <c r="A9" t="s">
        <v>8</v>
      </c>
      <c r="E9">
        <v>0</v>
      </c>
      <c r="O9">
        <v>0</v>
      </c>
    </row>
    <row r="10" spans="1:15" ht="12.75">
      <c r="A10" t="s">
        <v>9</v>
      </c>
      <c r="E10">
        <v>0</v>
      </c>
      <c r="O10">
        <v>0</v>
      </c>
    </row>
    <row r="11" spans="1:15" ht="12.75">
      <c r="A11" t="s">
        <v>10</v>
      </c>
      <c r="E11">
        <v>0</v>
      </c>
      <c r="O11">
        <v>0</v>
      </c>
    </row>
    <row r="12" spans="1:15" ht="12.75">
      <c r="A12" s="1" t="s">
        <v>11</v>
      </c>
      <c r="E12" s="1">
        <v>1880</v>
      </c>
      <c r="F12" s="1">
        <v>1884</v>
      </c>
      <c r="G12" s="1">
        <v>1888</v>
      </c>
      <c r="H12" s="1">
        <v>1892</v>
      </c>
      <c r="I12" s="1">
        <v>1896</v>
      </c>
      <c r="J12" s="1">
        <v>1900</v>
      </c>
      <c r="K12" s="1">
        <v>1904</v>
      </c>
      <c r="L12" s="1">
        <v>1908</v>
      </c>
      <c r="M12" s="1">
        <v>1912</v>
      </c>
      <c r="N12" s="1">
        <v>1916</v>
      </c>
      <c r="O12" s="3" t="s">
        <v>40</v>
      </c>
    </row>
    <row r="13" ht="12.75">
      <c r="A13" s="1" t="s">
        <v>12</v>
      </c>
    </row>
    <row r="14" ht="12.75">
      <c r="A14" t="s">
        <v>14</v>
      </c>
    </row>
    <row r="15" spans="1:15" ht="12.75">
      <c r="A15" t="s">
        <v>13</v>
      </c>
      <c r="E15">
        <f aca="true" t="shared" si="0" ref="E15:O15">E5*5</f>
        <v>110</v>
      </c>
      <c r="F15">
        <f t="shared" si="0"/>
        <v>0</v>
      </c>
      <c r="G15">
        <f t="shared" si="0"/>
        <v>0</v>
      </c>
      <c r="H15">
        <f t="shared" si="0"/>
        <v>0</v>
      </c>
      <c r="I15">
        <f t="shared" si="0"/>
        <v>0</v>
      </c>
      <c r="J15">
        <f t="shared" si="0"/>
        <v>0</v>
      </c>
      <c r="K15">
        <f t="shared" si="0"/>
        <v>0</v>
      </c>
      <c r="L15">
        <f t="shared" si="0"/>
        <v>0</v>
      </c>
      <c r="M15">
        <f t="shared" si="0"/>
        <v>0</v>
      </c>
      <c r="N15">
        <f t="shared" si="0"/>
        <v>0</v>
      </c>
      <c r="O15">
        <f t="shared" si="0"/>
        <v>0</v>
      </c>
    </row>
    <row r="16" spans="1:15" ht="12.75">
      <c r="A16" t="s">
        <v>15</v>
      </c>
      <c r="E16">
        <f aca="true" t="shared" si="1" ref="E16:O16">E7*4</f>
        <v>0</v>
      </c>
      <c r="F16">
        <f t="shared" si="1"/>
        <v>0</v>
      </c>
      <c r="G16">
        <f t="shared" si="1"/>
        <v>0</v>
      </c>
      <c r="H16">
        <f t="shared" si="1"/>
        <v>0</v>
      </c>
      <c r="I16">
        <f t="shared" si="1"/>
        <v>0</v>
      </c>
      <c r="J16">
        <f t="shared" si="1"/>
        <v>0</v>
      </c>
      <c r="K16">
        <f t="shared" si="1"/>
        <v>0</v>
      </c>
      <c r="L16">
        <f t="shared" si="1"/>
        <v>0</v>
      </c>
      <c r="M16">
        <f t="shared" si="1"/>
        <v>0</v>
      </c>
      <c r="N16">
        <f t="shared" si="1"/>
        <v>0</v>
      </c>
      <c r="O16">
        <f t="shared" si="1"/>
        <v>0</v>
      </c>
    </row>
    <row r="17" spans="1:15" ht="12.75">
      <c r="A17" t="s">
        <v>16</v>
      </c>
      <c r="E17">
        <f aca="true" t="shared" si="2" ref="E17:O17">E9*2</f>
        <v>0</v>
      </c>
      <c r="F17">
        <f t="shared" si="2"/>
        <v>0</v>
      </c>
      <c r="G17">
        <f t="shared" si="2"/>
        <v>0</v>
      </c>
      <c r="H17">
        <f t="shared" si="2"/>
        <v>0</v>
      </c>
      <c r="I17">
        <f t="shared" si="2"/>
        <v>0</v>
      </c>
      <c r="J17">
        <f t="shared" si="2"/>
        <v>0</v>
      </c>
      <c r="K17">
        <f t="shared" si="2"/>
        <v>0</v>
      </c>
      <c r="L17">
        <f t="shared" si="2"/>
        <v>0</v>
      </c>
      <c r="M17">
        <f t="shared" si="2"/>
        <v>0</v>
      </c>
      <c r="N17">
        <f t="shared" si="2"/>
        <v>0</v>
      </c>
      <c r="O17">
        <f t="shared" si="2"/>
        <v>0</v>
      </c>
    </row>
    <row r="18" spans="1:15" ht="12.75">
      <c r="A18" t="s">
        <v>17</v>
      </c>
      <c r="E18">
        <f aca="true" t="shared" si="3" ref="E18:O18">E11*1</f>
        <v>0</v>
      </c>
      <c r="F18">
        <f t="shared" si="3"/>
        <v>0</v>
      </c>
      <c r="G18">
        <f t="shared" si="3"/>
        <v>0</v>
      </c>
      <c r="H18">
        <f t="shared" si="3"/>
        <v>0</v>
      </c>
      <c r="I18">
        <f t="shared" si="3"/>
        <v>0</v>
      </c>
      <c r="J18">
        <f t="shared" si="3"/>
        <v>0</v>
      </c>
      <c r="K18">
        <f t="shared" si="3"/>
        <v>0</v>
      </c>
      <c r="L18">
        <f t="shared" si="3"/>
        <v>0</v>
      </c>
      <c r="M18">
        <f t="shared" si="3"/>
        <v>0</v>
      </c>
      <c r="N18">
        <f t="shared" si="3"/>
        <v>0</v>
      </c>
      <c r="O18">
        <f t="shared" si="3"/>
        <v>0</v>
      </c>
    </row>
    <row r="19" spans="1:15" ht="12.75">
      <c r="A19" t="s">
        <v>18</v>
      </c>
      <c r="E19">
        <f aca="true" t="shared" si="4" ref="E19:O19">E14+E15+E16+E17+E18</f>
        <v>110</v>
      </c>
      <c r="F19">
        <f t="shared" si="4"/>
        <v>0</v>
      </c>
      <c r="G19">
        <f t="shared" si="4"/>
        <v>0</v>
      </c>
      <c r="H19">
        <f t="shared" si="4"/>
        <v>0</v>
      </c>
      <c r="I19">
        <f t="shared" si="4"/>
        <v>0</v>
      </c>
      <c r="J19">
        <f t="shared" si="4"/>
        <v>0</v>
      </c>
      <c r="K19">
        <f t="shared" si="4"/>
        <v>0</v>
      </c>
      <c r="L19">
        <f t="shared" si="4"/>
        <v>0</v>
      </c>
      <c r="M19">
        <f t="shared" si="4"/>
        <v>0</v>
      </c>
      <c r="N19">
        <f t="shared" si="4"/>
        <v>0</v>
      </c>
      <c r="O19">
        <f t="shared" si="4"/>
        <v>0</v>
      </c>
    </row>
    <row r="20" spans="1:15" ht="12.75">
      <c r="A20" s="1" t="s">
        <v>19</v>
      </c>
      <c r="E20" s="1">
        <v>1880</v>
      </c>
      <c r="F20" s="1">
        <v>1884</v>
      </c>
      <c r="G20" s="1">
        <v>1888</v>
      </c>
      <c r="H20" s="1">
        <v>1892</v>
      </c>
      <c r="I20" s="1">
        <v>1896</v>
      </c>
      <c r="J20" s="1">
        <v>1900</v>
      </c>
      <c r="K20" s="1">
        <v>1904</v>
      </c>
      <c r="L20" s="1">
        <v>1908</v>
      </c>
      <c r="M20" s="1">
        <v>1912</v>
      </c>
      <c r="N20" s="1">
        <v>1916</v>
      </c>
      <c r="O20" s="1"/>
    </row>
    <row r="21" ht="12.75">
      <c r="A21" s="1" t="s">
        <v>20</v>
      </c>
    </row>
    <row r="22" spans="1:5" ht="12.75">
      <c r="A22" t="s">
        <v>21</v>
      </c>
      <c r="E22">
        <v>21</v>
      </c>
    </row>
    <row r="23" spans="1:14" ht="12.75">
      <c r="A23" t="s">
        <v>22</v>
      </c>
      <c r="E23">
        <f aca="true" t="shared" si="5" ref="E23:N23">E3*30</f>
        <v>0</v>
      </c>
      <c r="F23">
        <f t="shared" si="5"/>
        <v>0</v>
      </c>
      <c r="G23">
        <f t="shared" si="5"/>
        <v>0</v>
      </c>
      <c r="H23">
        <f t="shared" si="5"/>
        <v>0</v>
      </c>
      <c r="I23">
        <f t="shared" si="5"/>
        <v>0</v>
      </c>
      <c r="J23">
        <f t="shared" si="5"/>
        <v>0</v>
      </c>
      <c r="K23">
        <f t="shared" si="5"/>
        <v>0</v>
      </c>
      <c r="L23">
        <f t="shared" si="5"/>
        <v>0</v>
      </c>
      <c r="M23">
        <f t="shared" si="5"/>
        <v>0</v>
      </c>
      <c r="N23">
        <f t="shared" si="5"/>
        <v>0</v>
      </c>
    </row>
    <row r="24" spans="1:14" ht="12.75">
      <c r="A24" t="s">
        <v>23</v>
      </c>
      <c r="E24">
        <f aca="true" t="shared" si="6" ref="E24:N24">E4*20</f>
        <v>80</v>
      </c>
      <c r="F24">
        <f t="shared" si="6"/>
        <v>0</v>
      </c>
      <c r="G24">
        <f t="shared" si="6"/>
        <v>0</v>
      </c>
      <c r="H24">
        <f t="shared" si="6"/>
        <v>0</v>
      </c>
      <c r="I24">
        <f t="shared" si="6"/>
        <v>0</v>
      </c>
      <c r="J24">
        <f t="shared" si="6"/>
        <v>0</v>
      </c>
      <c r="K24">
        <f t="shared" si="6"/>
        <v>0</v>
      </c>
      <c r="L24">
        <f t="shared" si="6"/>
        <v>0</v>
      </c>
      <c r="M24">
        <f t="shared" si="6"/>
        <v>0</v>
      </c>
      <c r="N24">
        <f t="shared" si="6"/>
        <v>0</v>
      </c>
    </row>
    <row r="25" spans="1:14" ht="12.75">
      <c r="A25" t="s">
        <v>15</v>
      </c>
      <c r="E25">
        <f aca="true" t="shared" si="7" ref="E25:N25">E6*10</f>
        <v>0</v>
      </c>
      <c r="F25">
        <f t="shared" si="7"/>
        <v>0</v>
      </c>
      <c r="G25">
        <f t="shared" si="7"/>
        <v>0</v>
      </c>
      <c r="H25">
        <f t="shared" si="7"/>
        <v>0</v>
      </c>
      <c r="I25">
        <f t="shared" si="7"/>
        <v>0</v>
      </c>
      <c r="J25">
        <f t="shared" si="7"/>
        <v>0</v>
      </c>
      <c r="K25">
        <f t="shared" si="7"/>
        <v>0</v>
      </c>
      <c r="L25">
        <f t="shared" si="7"/>
        <v>0</v>
      </c>
      <c r="M25">
        <f t="shared" si="7"/>
        <v>0</v>
      </c>
      <c r="N25">
        <f t="shared" si="7"/>
        <v>0</v>
      </c>
    </row>
    <row r="26" spans="1:14" ht="12.75">
      <c r="A26" t="s">
        <v>16</v>
      </c>
      <c r="E26">
        <f aca="true" t="shared" si="8" ref="E26:N26">E8*5</f>
        <v>0</v>
      </c>
      <c r="F26">
        <f t="shared" si="8"/>
        <v>0</v>
      </c>
      <c r="G26">
        <f t="shared" si="8"/>
        <v>0</v>
      </c>
      <c r="H26">
        <f t="shared" si="8"/>
        <v>0</v>
      </c>
      <c r="I26">
        <f t="shared" si="8"/>
        <v>0</v>
      </c>
      <c r="J26">
        <f t="shared" si="8"/>
        <v>0</v>
      </c>
      <c r="K26">
        <f t="shared" si="8"/>
        <v>0</v>
      </c>
      <c r="L26">
        <f t="shared" si="8"/>
        <v>0</v>
      </c>
      <c r="M26">
        <f t="shared" si="8"/>
        <v>0</v>
      </c>
      <c r="N26">
        <f t="shared" si="8"/>
        <v>0</v>
      </c>
    </row>
    <row r="27" spans="1:14" ht="12.75">
      <c r="A27" t="s">
        <v>24</v>
      </c>
      <c r="E27">
        <f aca="true" t="shared" si="9" ref="E27:N27">E22+E23+E24+E25+E26</f>
        <v>101</v>
      </c>
      <c r="F27">
        <f t="shared" si="9"/>
        <v>0</v>
      </c>
      <c r="G27">
        <f t="shared" si="9"/>
        <v>0</v>
      </c>
      <c r="H27">
        <f t="shared" si="9"/>
        <v>0</v>
      </c>
      <c r="I27">
        <f t="shared" si="9"/>
        <v>0</v>
      </c>
      <c r="J27">
        <f t="shared" si="9"/>
        <v>0</v>
      </c>
      <c r="K27">
        <f t="shared" si="9"/>
        <v>0</v>
      </c>
      <c r="L27">
        <f t="shared" si="9"/>
        <v>0</v>
      </c>
      <c r="M27">
        <f t="shared" si="9"/>
        <v>0</v>
      </c>
      <c r="N27">
        <f t="shared" si="9"/>
        <v>0</v>
      </c>
    </row>
    <row r="28" spans="1:14" ht="12.75">
      <c r="A28" s="1" t="s">
        <v>25</v>
      </c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 t="s">
        <v>26</v>
      </c>
      <c r="E29">
        <f aca="true" t="shared" si="10" ref="E29:N29">E19-E27</f>
        <v>9</v>
      </c>
      <c r="F29">
        <f t="shared" si="10"/>
        <v>0</v>
      </c>
      <c r="G29">
        <f t="shared" si="10"/>
        <v>0</v>
      </c>
      <c r="H29">
        <f t="shared" si="10"/>
        <v>0</v>
      </c>
      <c r="I29">
        <f t="shared" si="10"/>
        <v>0</v>
      </c>
      <c r="J29">
        <f t="shared" si="10"/>
        <v>0</v>
      </c>
      <c r="K29">
        <f t="shared" si="10"/>
        <v>0</v>
      </c>
      <c r="L29">
        <f t="shared" si="10"/>
        <v>0</v>
      </c>
      <c r="M29">
        <f t="shared" si="10"/>
        <v>0</v>
      </c>
      <c r="N29">
        <f t="shared" si="10"/>
        <v>0</v>
      </c>
    </row>
    <row r="30" ht="12.75">
      <c r="A30" s="1" t="s">
        <v>27</v>
      </c>
    </row>
    <row r="31" spans="1:15" ht="12.75">
      <c r="A31" s="1" t="s">
        <v>28</v>
      </c>
      <c r="E31" s="1">
        <v>1880</v>
      </c>
      <c r="F31" s="1">
        <v>1884</v>
      </c>
      <c r="G31" s="1">
        <v>1888</v>
      </c>
      <c r="H31" s="1">
        <v>1892</v>
      </c>
      <c r="I31" s="1">
        <v>1896</v>
      </c>
      <c r="J31" s="1">
        <v>1900</v>
      </c>
      <c r="K31" s="1">
        <v>1904</v>
      </c>
      <c r="L31" s="1">
        <v>1908</v>
      </c>
      <c r="M31" s="1">
        <v>1912</v>
      </c>
      <c r="N31" s="1">
        <v>1916</v>
      </c>
      <c r="O31" s="1"/>
    </row>
    <row r="32" spans="1:3" ht="12.75">
      <c r="A32" s="1" t="s">
        <v>39</v>
      </c>
      <c r="B32" s="2"/>
      <c r="C32" s="2"/>
    </row>
    <row r="33" spans="1:14" ht="12.75">
      <c r="A33" s="2" t="s">
        <v>29</v>
      </c>
      <c r="B33" s="2"/>
      <c r="C33" s="2"/>
      <c r="E33">
        <f aca="true" t="shared" si="11" ref="E33:N33">ROUNDDOWN(E32/7,0)</f>
        <v>0</v>
      </c>
      <c r="F33">
        <f t="shared" si="11"/>
        <v>0</v>
      </c>
      <c r="G33">
        <f t="shared" si="11"/>
        <v>0</v>
      </c>
      <c r="H33">
        <f t="shared" si="11"/>
        <v>0</v>
      </c>
      <c r="I33">
        <f t="shared" si="11"/>
        <v>0</v>
      </c>
      <c r="J33">
        <f t="shared" si="11"/>
        <v>0</v>
      </c>
      <c r="K33">
        <f t="shared" si="11"/>
        <v>0</v>
      </c>
      <c r="L33">
        <f t="shared" si="11"/>
        <v>0</v>
      </c>
      <c r="M33">
        <f t="shared" si="11"/>
        <v>0</v>
      </c>
      <c r="N33">
        <f t="shared" si="11"/>
        <v>0</v>
      </c>
    </row>
    <row r="34" spans="1:14" ht="12.75">
      <c r="A34" s="2" t="s">
        <v>30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 t="s">
        <v>31</v>
      </c>
      <c r="B35" s="2"/>
      <c r="C35" s="2"/>
      <c r="D35" s="2"/>
      <c r="E35" s="2">
        <f aca="true" t="shared" si="12" ref="E35:N35">E33+E34</f>
        <v>0</v>
      </c>
      <c r="F35" s="2">
        <f t="shared" si="12"/>
        <v>0</v>
      </c>
      <c r="G35" s="2">
        <f t="shared" si="12"/>
        <v>0</v>
      </c>
      <c r="H35" s="2">
        <f t="shared" si="12"/>
        <v>0</v>
      </c>
      <c r="I35" s="2">
        <f t="shared" si="12"/>
        <v>0</v>
      </c>
      <c r="J35" s="2">
        <f t="shared" si="12"/>
        <v>0</v>
      </c>
      <c r="K35" s="2">
        <f t="shared" si="12"/>
        <v>0</v>
      </c>
      <c r="L35" s="2">
        <f t="shared" si="12"/>
        <v>0</v>
      </c>
      <c r="M35" s="2">
        <f t="shared" si="12"/>
        <v>0</v>
      </c>
      <c r="N35" s="2">
        <f t="shared" si="12"/>
        <v>0</v>
      </c>
    </row>
    <row r="36" spans="1:5" ht="12.75">
      <c r="A36" s="1" t="s">
        <v>32</v>
      </c>
      <c r="B36" s="2"/>
      <c r="C36" s="2"/>
      <c r="D36" s="2"/>
      <c r="E36" s="2"/>
    </row>
    <row r="37" spans="1:15" ht="12.75">
      <c r="A37" s="1" t="s">
        <v>33</v>
      </c>
      <c r="B37" s="2"/>
      <c r="C37" s="2"/>
      <c r="D37" s="2"/>
      <c r="E37" s="2"/>
      <c r="O37" s="3" t="s">
        <v>40</v>
      </c>
    </row>
    <row r="38" spans="1:15" ht="12.75">
      <c r="A38" s="2" t="s">
        <v>34</v>
      </c>
      <c r="B38" s="2"/>
      <c r="C38" s="2"/>
      <c r="D38" s="2"/>
      <c r="E38" s="2"/>
      <c r="O38">
        <f>SUM(E35:N35)</f>
        <v>0</v>
      </c>
    </row>
    <row r="39" spans="1:5" ht="12.75">
      <c r="A39" s="2" t="s">
        <v>35</v>
      </c>
      <c r="B39" s="2"/>
      <c r="C39" s="2"/>
      <c r="D39" s="2"/>
      <c r="E39" s="2"/>
    </row>
    <row r="40" spans="1:15" ht="12.75">
      <c r="A40" s="2" t="s">
        <v>36</v>
      </c>
      <c r="B40" s="2"/>
      <c r="C40" s="2"/>
      <c r="D40" s="2"/>
      <c r="E40" s="2"/>
      <c r="O40">
        <f>ROUNDDOWN(2*O19/7,0)</f>
        <v>0</v>
      </c>
    </row>
    <row r="41" spans="1:5" ht="12.75">
      <c r="A41" s="2" t="s">
        <v>37</v>
      </c>
      <c r="B41" s="2"/>
      <c r="C41" s="2"/>
      <c r="D41" s="2"/>
      <c r="E41" s="2"/>
    </row>
    <row r="42" spans="1:15" ht="12.75">
      <c r="A42" s="2" t="s">
        <v>38</v>
      </c>
      <c r="B42" s="2"/>
      <c r="C42" s="2"/>
      <c r="D42" s="2"/>
      <c r="E42" s="2"/>
      <c r="O42">
        <f>O38+O39+O40-O41</f>
        <v>0</v>
      </c>
    </row>
    <row r="43" spans="1:5" ht="12.75">
      <c r="A43" s="2"/>
      <c r="B43" s="2"/>
      <c r="C43" s="2"/>
      <c r="D43" s="2"/>
      <c r="E43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3"/>
  <sheetViews>
    <sheetView workbookViewId="0" topLeftCell="A22">
      <pane xSplit="4" topLeftCell="T1" activePane="topRight" state="frozen"/>
      <selection pane="topLeft" activeCell="A1" sqref="A1"/>
      <selection pane="topRight" activeCell="Y42" sqref="Y42"/>
    </sheetView>
  </sheetViews>
  <sheetFormatPr defaultColWidth="9.140625" defaultRowHeight="12.75"/>
  <cols>
    <col min="6" max="6" width="9.140625" style="6" customWidth="1"/>
    <col min="8" max="8" width="9.140625" style="6" customWidth="1"/>
    <col min="10" max="10" width="9.140625" style="6" customWidth="1"/>
    <col min="12" max="12" width="9.140625" style="6" customWidth="1"/>
    <col min="14" max="14" width="9.140625" style="6" customWidth="1"/>
    <col min="16" max="16" width="9.140625" style="6" customWidth="1"/>
    <col min="18" max="18" width="9.140625" style="6" customWidth="1"/>
    <col min="20" max="20" width="9.140625" style="6" customWidth="1"/>
    <col min="22" max="22" width="9.140625" style="6" customWidth="1"/>
    <col min="24" max="24" width="9.140625" style="6" customWidth="1"/>
    <col min="26" max="26" width="9.140625" style="6" customWidth="1"/>
  </cols>
  <sheetData>
    <row r="1" spans="1:26" ht="12.75">
      <c r="A1" s="1" t="s">
        <v>1</v>
      </c>
      <c r="E1" s="1">
        <v>1880</v>
      </c>
      <c r="F1" s="5">
        <v>1880</v>
      </c>
      <c r="G1" s="1">
        <v>1884</v>
      </c>
      <c r="H1" s="5">
        <v>1884</v>
      </c>
      <c r="I1" s="1">
        <v>1888</v>
      </c>
      <c r="J1" s="5">
        <v>1888</v>
      </c>
      <c r="K1" s="1">
        <v>1892</v>
      </c>
      <c r="L1" s="5">
        <v>1892</v>
      </c>
      <c r="M1" s="1">
        <v>1896</v>
      </c>
      <c r="N1" s="5">
        <v>1896</v>
      </c>
      <c r="O1" s="1">
        <v>1900</v>
      </c>
      <c r="P1" s="5">
        <v>1900</v>
      </c>
      <c r="Q1" s="1">
        <v>1904</v>
      </c>
      <c r="R1" s="5">
        <v>1904</v>
      </c>
      <c r="S1" s="1">
        <v>1908</v>
      </c>
      <c r="T1" s="5">
        <v>1908</v>
      </c>
      <c r="U1" s="1">
        <v>1912</v>
      </c>
      <c r="V1" s="5">
        <v>1912</v>
      </c>
      <c r="W1" s="1">
        <v>1916</v>
      </c>
      <c r="X1" s="5">
        <v>1916</v>
      </c>
      <c r="Y1" s="3" t="s">
        <v>40</v>
      </c>
      <c r="Z1" s="8" t="s">
        <v>40</v>
      </c>
    </row>
    <row r="2" ht="12.75">
      <c r="A2" s="1" t="s">
        <v>0</v>
      </c>
    </row>
    <row r="3" spans="1:26" ht="12.75">
      <c r="A3" t="s">
        <v>2</v>
      </c>
      <c r="E3">
        <v>0</v>
      </c>
      <c r="F3" s="6">
        <v>0</v>
      </c>
      <c r="G3">
        <v>0</v>
      </c>
      <c r="H3" s="6">
        <v>0</v>
      </c>
      <c r="I3">
        <v>0</v>
      </c>
      <c r="J3" s="6">
        <v>0</v>
      </c>
      <c r="K3">
        <v>0</v>
      </c>
      <c r="L3" s="6">
        <v>0</v>
      </c>
      <c r="M3">
        <v>0</v>
      </c>
      <c r="N3" s="6">
        <v>0</v>
      </c>
      <c r="O3">
        <v>0</v>
      </c>
      <c r="P3" s="6">
        <v>0</v>
      </c>
      <c r="Q3">
        <v>0</v>
      </c>
      <c r="R3" s="6">
        <v>0</v>
      </c>
      <c r="S3">
        <v>0</v>
      </c>
      <c r="T3" s="6">
        <v>0</v>
      </c>
      <c r="U3">
        <v>0</v>
      </c>
      <c r="V3" s="6">
        <v>0</v>
      </c>
      <c r="W3">
        <v>0</v>
      </c>
      <c r="X3" s="6">
        <v>0</v>
      </c>
      <c r="Y3">
        <v>0</v>
      </c>
      <c r="Z3" s="6">
        <v>0</v>
      </c>
    </row>
    <row r="4" spans="1:6" ht="12.75">
      <c r="A4" t="s">
        <v>3</v>
      </c>
      <c r="E4">
        <v>0</v>
      </c>
      <c r="F4" s="6">
        <v>0</v>
      </c>
    </row>
    <row r="5" spans="1:6" ht="12.75">
      <c r="A5" t="s">
        <v>4</v>
      </c>
      <c r="E5">
        <v>0</v>
      </c>
      <c r="F5" s="6">
        <v>0</v>
      </c>
    </row>
    <row r="6" spans="1:6" ht="12.75">
      <c r="A6" t="s">
        <v>5</v>
      </c>
      <c r="E6">
        <v>0</v>
      </c>
      <c r="F6" s="6">
        <v>0</v>
      </c>
    </row>
    <row r="7" spans="1:6" ht="12.75">
      <c r="A7" t="s">
        <v>6</v>
      </c>
      <c r="E7">
        <v>0</v>
      </c>
      <c r="F7" s="6">
        <v>0</v>
      </c>
    </row>
    <row r="8" spans="1:6" ht="12.75">
      <c r="A8" t="s">
        <v>7</v>
      </c>
      <c r="E8">
        <v>0</v>
      </c>
      <c r="F8" s="6">
        <v>0</v>
      </c>
    </row>
    <row r="9" spans="1:6" ht="12.75">
      <c r="A9" t="s">
        <v>8</v>
      </c>
      <c r="E9">
        <v>0</v>
      </c>
      <c r="F9" s="6">
        <v>0</v>
      </c>
    </row>
    <row r="10" spans="1:6" ht="12.75">
      <c r="A10" t="s">
        <v>9</v>
      </c>
      <c r="E10">
        <v>0</v>
      </c>
      <c r="F10" s="6">
        <v>0</v>
      </c>
    </row>
    <row r="11" spans="1:6" ht="12.75">
      <c r="A11" t="s">
        <v>10</v>
      </c>
      <c r="E11">
        <v>0</v>
      </c>
      <c r="F11" s="6">
        <v>0</v>
      </c>
    </row>
    <row r="12" spans="1:26" ht="12.75">
      <c r="A12" s="1" t="s">
        <v>11</v>
      </c>
      <c r="E12" s="1">
        <v>1880</v>
      </c>
      <c r="F12" s="5">
        <v>1880</v>
      </c>
      <c r="G12" s="1">
        <v>1884</v>
      </c>
      <c r="H12" s="5">
        <v>1884</v>
      </c>
      <c r="I12" s="1">
        <v>1888</v>
      </c>
      <c r="J12" s="5">
        <v>1888</v>
      </c>
      <c r="K12" s="1">
        <v>1892</v>
      </c>
      <c r="L12" s="5">
        <v>1892</v>
      </c>
      <c r="M12" s="1">
        <v>1896</v>
      </c>
      <c r="N12" s="5">
        <v>1896</v>
      </c>
      <c r="O12" s="1">
        <v>1900</v>
      </c>
      <c r="P12" s="5">
        <v>1900</v>
      </c>
      <c r="Q12" s="1">
        <v>1904</v>
      </c>
      <c r="R12" s="5">
        <v>1904</v>
      </c>
      <c r="S12" s="1">
        <v>1908</v>
      </c>
      <c r="T12" s="5">
        <v>1908</v>
      </c>
      <c r="U12" s="1">
        <v>1912</v>
      </c>
      <c r="V12" s="5">
        <v>1912</v>
      </c>
      <c r="W12" s="1">
        <v>1916</v>
      </c>
      <c r="X12" s="5">
        <v>1916</v>
      </c>
      <c r="Y12" s="3" t="s">
        <v>40</v>
      </c>
      <c r="Z12" s="8" t="s">
        <v>40</v>
      </c>
    </row>
    <row r="13" ht="12.75">
      <c r="A13" s="1" t="s">
        <v>12</v>
      </c>
    </row>
    <row r="14" spans="1:5" ht="12.75">
      <c r="A14" t="s">
        <v>14</v>
      </c>
      <c r="E14">
        <v>30</v>
      </c>
    </row>
    <row r="15" spans="1:26" ht="12.75">
      <c r="A15" t="s">
        <v>13</v>
      </c>
      <c r="E15">
        <f aca="true" t="shared" si="0" ref="E15:Z15">E5*5</f>
        <v>0</v>
      </c>
      <c r="F15" s="6">
        <f t="shared" si="0"/>
        <v>0</v>
      </c>
      <c r="G15">
        <f t="shared" si="0"/>
        <v>0</v>
      </c>
      <c r="H15" s="6">
        <f t="shared" si="0"/>
        <v>0</v>
      </c>
      <c r="I15">
        <f t="shared" si="0"/>
        <v>0</v>
      </c>
      <c r="J15" s="6">
        <f t="shared" si="0"/>
        <v>0</v>
      </c>
      <c r="K15">
        <f t="shared" si="0"/>
        <v>0</v>
      </c>
      <c r="L15" s="6">
        <f t="shared" si="0"/>
        <v>0</v>
      </c>
      <c r="M15">
        <f t="shared" si="0"/>
        <v>0</v>
      </c>
      <c r="N15" s="6">
        <f t="shared" si="0"/>
        <v>0</v>
      </c>
      <c r="O15">
        <f t="shared" si="0"/>
        <v>0</v>
      </c>
      <c r="P15" s="6">
        <f t="shared" si="0"/>
        <v>0</v>
      </c>
      <c r="Q15">
        <f t="shared" si="0"/>
        <v>0</v>
      </c>
      <c r="R15" s="6">
        <f t="shared" si="0"/>
        <v>0</v>
      </c>
      <c r="S15">
        <f t="shared" si="0"/>
        <v>0</v>
      </c>
      <c r="T15" s="6">
        <f t="shared" si="0"/>
        <v>0</v>
      </c>
      <c r="U15">
        <f t="shared" si="0"/>
        <v>0</v>
      </c>
      <c r="V15" s="6">
        <f t="shared" si="0"/>
        <v>0</v>
      </c>
      <c r="W15">
        <f t="shared" si="0"/>
        <v>0</v>
      </c>
      <c r="X15" s="6">
        <f t="shared" si="0"/>
        <v>0</v>
      </c>
      <c r="Y15">
        <f t="shared" si="0"/>
        <v>0</v>
      </c>
      <c r="Z15" s="6">
        <f t="shared" si="0"/>
        <v>0</v>
      </c>
    </row>
    <row r="16" spans="1:26" ht="12.75">
      <c r="A16" t="s">
        <v>15</v>
      </c>
      <c r="E16">
        <f aca="true" t="shared" si="1" ref="E16:Z16">E7*4</f>
        <v>0</v>
      </c>
      <c r="F16" s="6">
        <f t="shared" si="1"/>
        <v>0</v>
      </c>
      <c r="G16">
        <f t="shared" si="1"/>
        <v>0</v>
      </c>
      <c r="H16" s="6">
        <f t="shared" si="1"/>
        <v>0</v>
      </c>
      <c r="I16">
        <f t="shared" si="1"/>
        <v>0</v>
      </c>
      <c r="J16" s="6">
        <f t="shared" si="1"/>
        <v>0</v>
      </c>
      <c r="K16">
        <f t="shared" si="1"/>
        <v>0</v>
      </c>
      <c r="L16" s="6">
        <f t="shared" si="1"/>
        <v>0</v>
      </c>
      <c r="M16">
        <f t="shared" si="1"/>
        <v>0</v>
      </c>
      <c r="N16" s="6">
        <f t="shared" si="1"/>
        <v>0</v>
      </c>
      <c r="O16">
        <f t="shared" si="1"/>
        <v>0</v>
      </c>
      <c r="P16" s="6">
        <f t="shared" si="1"/>
        <v>0</v>
      </c>
      <c r="Q16">
        <f t="shared" si="1"/>
        <v>0</v>
      </c>
      <c r="R16" s="6">
        <f t="shared" si="1"/>
        <v>0</v>
      </c>
      <c r="S16">
        <f t="shared" si="1"/>
        <v>0</v>
      </c>
      <c r="T16" s="6">
        <f t="shared" si="1"/>
        <v>0</v>
      </c>
      <c r="U16">
        <f t="shared" si="1"/>
        <v>0</v>
      </c>
      <c r="V16" s="6">
        <f t="shared" si="1"/>
        <v>0</v>
      </c>
      <c r="W16">
        <f t="shared" si="1"/>
        <v>0</v>
      </c>
      <c r="X16" s="6">
        <f t="shared" si="1"/>
        <v>0</v>
      </c>
      <c r="Y16">
        <f t="shared" si="1"/>
        <v>0</v>
      </c>
      <c r="Z16" s="6">
        <f t="shared" si="1"/>
        <v>0</v>
      </c>
    </row>
    <row r="17" spans="1:26" ht="12.75">
      <c r="A17" t="s">
        <v>16</v>
      </c>
      <c r="E17">
        <f aca="true" t="shared" si="2" ref="E17:Z17">E9*2</f>
        <v>0</v>
      </c>
      <c r="F17" s="6">
        <f t="shared" si="2"/>
        <v>0</v>
      </c>
      <c r="G17">
        <f t="shared" si="2"/>
        <v>0</v>
      </c>
      <c r="H17" s="6">
        <f t="shared" si="2"/>
        <v>0</v>
      </c>
      <c r="I17">
        <f t="shared" si="2"/>
        <v>0</v>
      </c>
      <c r="J17" s="6">
        <f t="shared" si="2"/>
        <v>0</v>
      </c>
      <c r="K17">
        <f t="shared" si="2"/>
        <v>0</v>
      </c>
      <c r="L17" s="6">
        <f t="shared" si="2"/>
        <v>0</v>
      </c>
      <c r="M17">
        <f t="shared" si="2"/>
        <v>0</v>
      </c>
      <c r="N17" s="6">
        <f t="shared" si="2"/>
        <v>0</v>
      </c>
      <c r="O17">
        <f t="shared" si="2"/>
        <v>0</v>
      </c>
      <c r="P17" s="6">
        <f t="shared" si="2"/>
        <v>0</v>
      </c>
      <c r="Q17">
        <f t="shared" si="2"/>
        <v>0</v>
      </c>
      <c r="R17" s="6">
        <f t="shared" si="2"/>
        <v>0</v>
      </c>
      <c r="S17">
        <f t="shared" si="2"/>
        <v>0</v>
      </c>
      <c r="T17" s="6">
        <f t="shared" si="2"/>
        <v>0</v>
      </c>
      <c r="U17">
        <f t="shared" si="2"/>
        <v>0</v>
      </c>
      <c r="V17" s="6">
        <f t="shared" si="2"/>
        <v>0</v>
      </c>
      <c r="W17">
        <f t="shared" si="2"/>
        <v>0</v>
      </c>
      <c r="X17" s="6">
        <f t="shared" si="2"/>
        <v>0</v>
      </c>
      <c r="Y17">
        <f t="shared" si="2"/>
        <v>0</v>
      </c>
      <c r="Z17" s="6">
        <f t="shared" si="2"/>
        <v>0</v>
      </c>
    </row>
    <row r="18" spans="1:26" ht="12.75">
      <c r="A18" t="s">
        <v>17</v>
      </c>
      <c r="E18">
        <f aca="true" t="shared" si="3" ref="E18:Z18">E11*1</f>
        <v>0</v>
      </c>
      <c r="F18" s="6">
        <f t="shared" si="3"/>
        <v>0</v>
      </c>
      <c r="G18">
        <f t="shared" si="3"/>
        <v>0</v>
      </c>
      <c r="H18" s="6">
        <f t="shared" si="3"/>
        <v>0</v>
      </c>
      <c r="I18">
        <f t="shared" si="3"/>
        <v>0</v>
      </c>
      <c r="J18" s="6">
        <f t="shared" si="3"/>
        <v>0</v>
      </c>
      <c r="K18">
        <f t="shared" si="3"/>
        <v>0</v>
      </c>
      <c r="L18" s="6">
        <f t="shared" si="3"/>
        <v>0</v>
      </c>
      <c r="M18">
        <f t="shared" si="3"/>
        <v>0</v>
      </c>
      <c r="N18" s="6">
        <f t="shared" si="3"/>
        <v>0</v>
      </c>
      <c r="O18">
        <f t="shared" si="3"/>
        <v>0</v>
      </c>
      <c r="P18" s="6">
        <f t="shared" si="3"/>
        <v>0</v>
      </c>
      <c r="Q18">
        <f t="shared" si="3"/>
        <v>0</v>
      </c>
      <c r="R18" s="6">
        <f t="shared" si="3"/>
        <v>0</v>
      </c>
      <c r="S18">
        <f t="shared" si="3"/>
        <v>0</v>
      </c>
      <c r="T18" s="6">
        <f t="shared" si="3"/>
        <v>0</v>
      </c>
      <c r="U18">
        <f t="shared" si="3"/>
        <v>0</v>
      </c>
      <c r="V18" s="6">
        <f t="shared" si="3"/>
        <v>0</v>
      </c>
      <c r="W18">
        <f t="shared" si="3"/>
        <v>0</v>
      </c>
      <c r="X18" s="6">
        <f t="shared" si="3"/>
        <v>0</v>
      </c>
      <c r="Y18">
        <f t="shared" si="3"/>
        <v>0</v>
      </c>
      <c r="Z18" s="6">
        <f t="shared" si="3"/>
        <v>0</v>
      </c>
    </row>
    <row r="19" spans="1:26" ht="12.75">
      <c r="A19" t="s">
        <v>18</v>
      </c>
      <c r="E19">
        <f aca="true" t="shared" si="4" ref="E19:Z19">E14+E15+E16+E17+E18</f>
        <v>30</v>
      </c>
      <c r="F19" s="6">
        <f t="shared" si="4"/>
        <v>0</v>
      </c>
      <c r="G19">
        <f t="shared" si="4"/>
        <v>0</v>
      </c>
      <c r="H19" s="6">
        <f t="shared" si="4"/>
        <v>0</v>
      </c>
      <c r="I19">
        <f t="shared" si="4"/>
        <v>0</v>
      </c>
      <c r="J19" s="6">
        <f t="shared" si="4"/>
        <v>0</v>
      </c>
      <c r="K19">
        <f t="shared" si="4"/>
        <v>0</v>
      </c>
      <c r="L19" s="6">
        <f t="shared" si="4"/>
        <v>0</v>
      </c>
      <c r="M19">
        <f t="shared" si="4"/>
        <v>0</v>
      </c>
      <c r="N19" s="6">
        <f t="shared" si="4"/>
        <v>0</v>
      </c>
      <c r="O19">
        <f t="shared" si="4"/>
        <v>0</v>
      </c>
      <c r="P19" s="6">
        <f t="shared" si="4"/>
        <v>0</v>
      </c>
      <c r="Q19">
        <f t="shared" si="4"/>
        <v>0</v>
      </c>
      <c r="R19" s="6">
        <f t="shared" si="4"/>
        <v>0</v>
      </c>
      <c r="S19">
        <f t="shared" si="4"/>
        <v>0</v>
      </c>
      <c r="T19" s="6">
        <f t="shared" si="4"/>
        <v>0</v>
      </c>
      <c r="U19">
        <f t="shared" si="4"/>
        <v>0</v>
      </c>
      <c r="V19" s="6">
        <f t="shared" si="4"/>
        <v>0</v>
      </c>
      <c r="W19">
        <f t="shared" si="4"/>
        <v>0</v>
      </c>
      <c r="X19" s="6">
        <f t="shared" si="4"/>
        <v>0</v>
      </c>
      <c r="Y19">
        <f t="shared" si="4"/>
        <v>0</v>
      </c>
      <c r="Z19" s="6">
        <f t="shared" si="4"/>
        <v>0</v>
      </c>
    </row>
    <row r="20" spans="1:25" ht="12.75">
      <c r="A20" s="1" t="s">
        <v>19</v>
      </c>
      <c r="E20" s="1">
        <v>1880</v>
      </c>
      <c r="F20" s="5">
        <v>1880</v>
      </c>
      <c r="G20" s="1">
        <v>1884</v>
      </c>
      <c r="H20" s="5">
        <v>1884</v>
      </c>
      <c r="I20" s="1">
        <v>1888</v>
      </c>
      <c r="J20" s="5">
        <v>1888</v>
      </c>
      <c r="K20" s="1">
        <v>1892</v>
      </c>
      <c r="L20" s="5">
        <v>1892</v>
      </c>
      <c r="M20" s="1">
        <v>1896</v>
      </c>
      <c r="N20" s="5">
        <v>1896</v>
      </c>
      <c r="O20" s="1">
        <v>1900</v>
      </c>
      <c r="P20" s="5">
        <v>1900</v>
      </c>
      <c r="Q20" s="1">
        <v>1904</v>
      </c>
      <c r="R20" s="5">
        <v>1904</v>
      </c>
      <c r="S20" s="1">
        <v>1908</v>
      </c>
      <c r="T20" s="5">
        <v>1908</v>
      </c>
      <c r="U20" s="1">
        <v>1912</v>
      </c>
      <c r="V20" s="5">
        <v>1912</v>
      </c>
      <c r="W20" s="1">
        <v>1916</v>
      </c>
      <c r="X20" s="5">
        <v>1916</v>
      </c>
      <c r="Y20" s="1"/>
    </row>
    <row r="21" ht="12.75">
      <c r="A21" s="1" t="s">
        <v>20</v>
      </c>
    </row>
    <row r="22" spans="1:5" ht="12.75">
      <c r="A22" t="s">
        <v>21</v>
      </c>
      <c r="E22">
        <v>0</v>
      </c>
    </row>
    <row r="23" spans="1:24" ht="12.75">
      <c r="A23" t="s">
        <v>22</v>
      </c>
      <c r="E23">
        <f aca="true" t="shared" si="5" ref="E23:X23">E3*30</f>
        <v>0</v>
      </c>
      <c r="F23" s="6">
        <f t="shared" si="5"/>
        <v>0</v>
      </c>
      <c r="G23">
        <f t="shared" si="5"/>
        <v>0</v>
      </c>
      <c r="H23" s="6">
        <f t="shared" si="5"/>
        <v>0</v>
      </c>
      <c r="I23">
        <f t="shared" si="5"/>
        <v>0</v>
      </c>
      <c r="J23" s="6">
        <f t="shared" si="5"/>
        <v>0</v>
      </c>
      <c r="K23">
        <f t="shared" si="5"/>
        <v>0</v>
      </c>
      <c r="L23" s="6">
        <f t="shared" si="5"/>
        <v>0</v>
      </c>
      <c r="M23">
        <f t="shared" si="5"/>
        <v>0</v>
      </c>
      <c r="N23" s="6">
        <f t="shared" si="5"/>
        <v>0</v>
      </c>
      <c r="O23">
        <f t="shared" si="5"/>
        <v>0</v>
      </c>
      <c r="P23" s="6">
        <f t="shared" si="5"/>
        <v>0</v>
      </c>
      <c r="Q23">
        <f t="shared" si="5"/>
        <v>0</v>
      </c>
      <c r="R23" s="6">
        <f t="shared" si="5"/>
        <v>0</v>
      </c>
      <c r="S23">
        <f t="shared" si="5"/>
        <v>0</v>
      </c>
      <c r="T23" s="6">
        <f t="shared" si="5"/>
        <v>0</v>
      </c>
      <c r="U23">
        <f t="shared" si="5"/>
        <v>0</v>
      </c>
      <c r="V23" s="6">
        <f t="shared" si="5"/>
        <v>0</v>
      </c>
      <c r="W23">
        <f t="shared" si="5"/>
        <v>0</v>
      </c>
      <c r="X23" s="6">
        <f t="shared" si="5"/>
        <v>0</v>
      </c>
    </row>
    <row r="24" spans="1:24" ht="12.75">
      <c r="A24" t="s">
        <v>23</v>
      </c>
      <c r="E24">
        <f aca="true" t="shared" si="6" ref="E24:X24">E4*20</f>
        <v>0</v>
      </c>
      <c r="F24" s="6">
        <f t="shared" si="6"/>
        <v>0</v>
      </c>
      <c r="G24">
        <f t="shared" si="6"/>
        <v>0</v>
      </c>
      <c r="H24" s="6">
        <f t="shared" si="6"/>
        <v>0</v>
      </c>
      <c r="I24">
        <f t="shared" si="6"/>
        <v>0</v>
      </c>
      <c r="J24" s="6">
        <f t="shared" si="6"/>
        <v>0</v>
      </c>
      <c r="K24">
        <f t="shared" si="6"/>
        <v>0</v>
      </c>
      <c r="L24" s="6">
        <f t="shared" si="6"/>
        <v>0</v>
      </c>
      <c r="M24">
        <f t="shared" si="6"/>
        <v>0</v>
      </c>
      <c r="N24" s="6">
        <f t="shared" si="6"/>
        <v>0</v>
      </c>
      <c r="O24">
        <f t="shared" si="6"/>
        <v>0</v>
      </c>
      <c r="P24" s="6">
        <f t="shared" si="6"/>
        <v>0</v>
      </c>
      <c r="Q24">
        <f t="shared" si="6"/>
        <v>0</v>
      </c>
      <c r="R24" s="6">
        <f t="shared" si="6"/>
        <v>0</v>
      </c>
      <c r="S24">
        <f t="shared" si="6"/>
        <v>0</v>
      </c>
      <c r="T24" s="6">
        <f t="shared" si="6"/>
        <v>0</v>
      </c>
      <c r="U24">
        <f t="shared" si="6"/>
        <v>0</v>
      </c>
      <c r="V24" s="6">
        <f t="shared" si="6"/>
        <v>0</v>
      </c>
      <c r="W24">
        <f t="shared" si="6"/>
        <v>0</v>
      </c>
      <c r="X24" s="6">
        <f t="shared" si="6"/>
        <v>0</v>
      </c>
    </row>
    <row r="25" spans="1:24" ht="12.75">
      <c r="A25" t="s">
        <v>15</v>
      </c>
      <c r="E25">
        <f aca="true" t="shared" si="7" ref="E25:X25">E6*10</f>
        <v>0</v>
      </c>
      <c r="F25" s="6">
        <f t="shared" si="7"/>
        <v>0</v>
      </c>
      <c r="G25">
        <f t="shared" si="7"/>
        <v>0</v>
      </c>
      <c r="H25" s="6">
        <f t="shared" si="7"/>
        <v>0</v>
      </c>
      <c r="I25">
        <f t="shared" si="7"/>
        <v>0</v>
      </c>
      <c r="J25" s="6">
        <f t="shared" si="7"/>
        <v>0</v>
      </c>
      <c r="K25">
        <f t="shared" si="7"/>
        <v>0</v>
      </c>
      <c r="L25" s="6">
        <f t="shared" si="7"/>
        <v>0</v>
      </c>
      <c r="M25">
        <f t="shared" si="7"/>
        <v>0</v>
      </c>
      <c r="N25" s="6">
        <f t="shared" si="7"/>
        <v>0</v>
      </c>
      <c r="O25">
        <f t="shared" si="7"/>
        <v>0</v>
      </c>
      <c r="P25" s="6">
        <f t="shared" si="7"/>
        <v>0</v>
      </c>
      <c r="Q25">
        <f t="shared" si="7"/>
        <v>0</v>
      </c>
      <c r="R25" s="6">
        <f t="shared" si="7"/>
        <v>0</v>
      </c>
      <c r="S25">
        <f t="shared" si="7"/>
        <v>0</v>
      </c>
      <c r="T25" s="6">
        <f t="shared" si="7"/>
        <v>0</v>
      </c>
      <c r="U25">
        <f t="shared" si="7"/>
        <v>0</v>
      </c>
      <c r="V25" s="6">
        <f t="shared" si="7"/>
        <v>0</v>
      </c>
      <c r="W25">
        <f t="shared" si="7"/>
        <v>0</v>
      </c>
      <c r="X25" s="6">
        <f t="shared" si="7"/>
        <v>0</v>
      </c>
    </row>
    <row r="26" spans="1:24" ht="12.75">
      <c r="A26" t="s">
        <v>16</v>
      </c>
      <c r="E26">
        <f aca="true" t="shared" si="8" ref="E26:X26">E8*5</f>
        <v>0</v>
      </c>
      <c r="F26" s="6">
        <f t="shared" si="8"/>
        <v>0</v>
      </c>
      <c r="G26">
        <f t="shared" si="8"/>
        <v>0</v>
      </c>
      <c r="H26" s="6">
        <f t="shared" si="8"/>
        <v>0</v>
      </c>
      <c r="I26">
        <f t="shared" si="8"/>
        <v>0</v>
      </c>
      <c r="J26" s="6">
        <f t="shared" si="8"/>
        <v>0</v>
      </c>
      <c r="K26">
        <f t="shared" si="8"/>
        <v>0</v>
      </c>
      <c r="L26" s="6">
        <f t="shared" si="8"/>
        <v>0</v>
      </c>
      <c r="M26">
        <f t="shared" si="8"/>
        <v>0</v>
      </c>
      <c r="N26" s="6">
        <f t="shared" si="8"/>
        <v>0</v>
      </c>
      <c r="O26">
        <f t="shared" si="8"/>
        <v>0</v>
      </c>
      <c r="P26" s="6">
        <f t="shared" si="8"/>
        <v>0</v>
      </c>
      <c r="Q26">
        <f t="shared" si="8"/>
        <v>0</v>
      </c>
      <c r="R26" s="6">
        <f t="shared" si="8"/>
        <v>0</v>
      </c>
      <c r="S26">
        <f t="shared" si="8"/>
        <v>0</v>
      </c>
      <c r="T26" s="6">
        <f t="shared" si="8"/>
        <v>0</v>
      </c>
      <c r="U26">
        <f t="shared" si="8"/>
        <v>0</v>
      </c>
      <c r="V26" s="6">
        <f t="shared" si="8"/>
        <v>0</v>
      </c>
      <c r="W26">
        <f t="shared" si="8"/>
        <v>0</v>
      </c>
      <c r="X26" s="6">
        <f t="shared" si="8"/>
        <v>0</v>
      </c>
    </row>
    <row r="27" spans="1:24" ht="12.75">
      <c r="A27" t="s">
        <v>24</v>
      </c>
      <c r="E27">
        <f aca="true" t="shared" si="9" ref="E27:X27">E22+E23+E24+E25+E26</f>
        <v>0</v>
      </c>
      <c r="F27" s="6">
        <f t="shared" si="9"/>
        <v>0</v>
      </c>
      <c r="G27">
        <f t="shared" si="9"/>
        <v>0</v>
      </c>
      <c r="H27" s="6">
        <f t="shared" si="9"/>
        <v>0</v>
      </c>
      <c r="I27">
        <f t="shared" si="9"/>
        <v>0</v>
      </c>
      <c r="J27" s="6">
        <f t="shared" si="9"/>
        <v>0</v>
      </c>
      <c r="K27">
        <f t="shared" si="9"/>
        <v>0</v>
      </c>
      <c r="L27" s="6">
        <f t="shared" si="9"/>
        <v>0</v>
      </c>
      <c r="M27">
        <f t="shared" si="9"/>
        <v>0</v>
      </c>
      <c r="N27" s="6">
        <f t="shared" si="9"/>
        <v>0</v>
      </c>
      <c r="O27">
        <f t="shared" si="9"/>
        <v>0</v>
      </c>
      <c r="P27" s="6">
        <f t="shared" si="9"/>
        <v>0</v>
      </c>
      <c r="Q27">
        <f t="shared" si="9"/>
        <v>0</v>
      </c>
      <c r="R27" s="6">
        <f t="shared" si="9"/>
        <v>0</v>
      </c>
      <c r="S27">
        <f t="shared" si="9"/>
        <v>0</v>
      </c>
      <c r="T27" s="6">
        <f t="shared" si="9"/>
        <v>0</v>
      </c>
      <c r="U27">
        <f t="shared" si="9"/>
        <v>0</v>
      </c>
      <c r="V27" s="6">
        <f t="shared" si="9"/>
        <v>0</v>
      </c>
      <c r="W27">
        <f t="shared" si="9"/>
        <v>0</v>
      </c>
      <c r="X27" s="6">
        <f t="shared" si="9"/>
        <v>0</v>
      </c>
    </row>
    <row r="28" spans="1:24" ht="12.75">
      <c r="A28" s="1" t="s">
        <v>25</v>
      </c>
      <c r="E28" s="1"/>
      <c r="F28" s="5"/>
      <c r="G28" s="1"/>
      <c r="H28" s="5"/>
      <c r="I28" s="1"/>
      <c r="J28" s="5"/>
      <c r="K28" s="1"/>
      <c r="L28" s="5"/>
      <c r="M28" s="1"/>
      <c r="N28" s="5"/>
      <c r="O28" s="1"/>
      <c r="P28" s="5"/>
      <c r="Q28" s="1"/>
      <c r="R28" s="5"/>
      <c r="S28" s="1"/>
      <c r="T28" s="5"/>
      <c r="U28" s="1"/>
      <c r="V28" s="5"/>
      <c r="W28" s="1"/>
      <c r="X28" s="5"/>
    </row>
    <row r="29" spans="1:24" ht="12.75">
      <c r="A29" s="1" t="s">
        <v>41</v>
      </c>
      <c r="E29">
        <f aca="true" t="shared" si="10" ref="E29:X29">E19-E27</f>
        <v>30</v>
      </c>
      <c r="F29" s="6">
        <f t="shared" si="10"/>
        <v>0</v>
      </c>
      <c r="G29">
        <f t="shared" si="10"/>
        <v>0</v>
      </c>
      <c r="H29" s="6">
        <f t="shared" si="10"/>
        <v>0</v>
      </c>
      <c r="I29">
        <f t="shared" si="10"/>
        <v>0</v>
      </c>
      <c r="J29" s="6">
        <f t="shared" si="10"/>
        <v>0</v>
      </c>
      <c r="K29">
        <f t="shared" si="10"/>
        <v>0</v>
      </c>
      <c r="L29" s="6">
        <f t="shared" si="10"/>
        <v>0</v>
      </c>
      <c r="M29">
        <f t="shared" si="10"/>
        <v>0</v>
      </c>
      <c r="N29" s="6">
        <f t="shared" si="10"/>
        <v>0</v>
      </c>
      <c r="O29">
        <f t="shared" si="10"/>
        <v>0</v>
      </c>
      <c r="P29" s="6">
        <f t="shared" si="10"/>
        <v>0</v>
      </c>
      <c r="Q29">
        <f t="shared" si="10"/>
        <v>0</v>
      </c>
      <c r="R29" s="6">
        <f t="shared" si="10"/>
        <v>0</v>
      </c>
      <c r="S29">
        <f t="shared" si="10"/>
        <v>0</v>
      </c>
      <c r="T29" s="6">
        <f t="shared" si="10"/>
        <v>0</v>
      </c>
      <c r="U29">
        <f t="shared" si="10"/>
        <v>0</v>
      </c>
      <c r="V29" s="6">
        <f t="shared" si="10"/>
        <v>0</v>
      </c>
      <c r="W29">
        <f t="shared" si="10"/>
        <v>0</v>
      </c>
      <c r="X29" s="6">
        <f t="shared" si="10"/>
        <v>0</v>
      </c>
    </row>
    <row r="30" ht="12.75">
      <c r="A30" s="1" t="s">
        <v>27</v>
      </c>
    </row>
    <row r="31" spans="1:25" ht="12.75">
      <c r="A31" s="1" t="s">
        <v>28</v>
      </c>
      <c r="E31" s="1">
        <v>1880</v>
      </c>
      <c r="F31" s="5">
        <v>1880</v>
      </c>
      <c r="G31" s="1">
        <v>1884</v>
      </c>
      <c r="H31" s="5">
        <v>1884</v>
      </c>
      <c r="I31" s="1">
        <v>1888</v>
      </c>
      <c r="J31" s="5">
        <v>1888</v>
      </c>
      <c r="K31" s="1">
        <v>1892</v>
      </c>
      <c r="L31" s="5">
        <v>1892</v>
      </c>
      <c r="M31" s="1">
        <v>1896</v>
      </c>
      <c r="N31" s="5">
        <v>1896</v>
      </c>
      <c r="O31" s="1">
        <v>1900</v>
      </c>
      <c r="P31" s="5">
        <v>1900</v>
      </c>
      <c r="Q31" s="1">
        <v>1904</v>
      </c>
      <c r="R31" s="5">
        <v>1904</v>
      </c>
      <c r="S31" s="1">
        <v>1908</v>
      </c>
      <c r="T31" s="5">
        <v>1908</v>
      </c>
      <c r="U31" s="1">
        <v>1912</v>
      </c>
      <c r="V31" s="5">
        <v>1912</v>
      </c>
      <c r="W31" s="1">
        <v>1916</v>
      </c>
      <c r="X31" s="5">
        <v>1916</v>
      </c>
      <c r="Y31" s="1"/>
    </row>
    <row r="32" spans="1:3" ht="12.75">
      <c r="A32" s="1" t="s">
        <v>39</v>
      </c>
      <c r="B32" s="2"/>
      <c r="C32" s="2"/>
    </row>
    <row r="33" spans="1:24" ht="12.75">
      <c r="A33" s="2" t="s">
        <v>29</v>
      </c>
      <c r="B33" s="2"/>
      <c r="C33" s="2"/>
      <c r="E33">
        <f>ROUNDDOWN((E32+F32)/5,0)</f>
        <v>0</v>
      </c>
      <c r="F33" s="6">
        <v>0</v>
      </c>
      <c r="G33">
        <f>ROUNDDOWN((G32+H32)/5,0)</f>
        <v>0</v>
      </c>
      <c r="H33" s="6">
        <v>0</v>
      </c>
      <c r="I33">
        <f>ROUNDDOWN((I32+J32)/5,0)</f>
        <v>0</v>
      </c>
      <c r="J33" s="6">
        <v>0</v>
      </c>
      <c r="K33">
        <f>ROUNDDOWN((K32+L32)/5,0)</f>
        <v>0</v>
      </c>
      <c r="L33" s="6">
        <v>0</v>
      </c>
      <c r="M33">
        <f>ROUNDDOWN((M32+N32)/5,0)</f>
        <v>0</v>
      </c>
      <c r="N33" s="6">
        <v>0</v>
      </c>
      <c r="O33">
        <f>ROUNDDOWN((O32+P32)/5,0)</f>
        <v>0</v>
      </c>
      <c r="P33" s="6">
        <v>0</v>
      </c>
      <c r="Q33">
        <f>ROUNDDOWN((Q32+R32)/5,0)</f>
        <v>0</v>
      </c>
      <c r="R33" s="6">
        <v>0</v>
      </c>
      <c r="S33">
        <f>ROUNDDOWN((S32+T32)/5,0)</f>
        <v>0</v>
      </c>
      <c r="T33" s="6">
        <v>0</v>
      </c>
      <c r="U33">
        <f>ROUNDDOWN((U32+V32)/5,0)</f>
        <v>0</v>
      </c>
      <c r="V33" s="6">
        <v>0</v>
      </c>
      <c r="W33">
        <f>ROUNDDOWN((W32+X32)/5,0)</f>
        <v>0</v>
      </c>
      <c r="X33" s="6">
        <v>0</v>
      </c>
    </row>
    <row r="34" spans="1:24" ht="12.75">
      <c r="A34" s="2" t="s">
        <v>30</v>
      </c>
      <c r="B34" s="2"/>
      <c r="C34" s="2"/>
      <c r="D34" s="2"/>
      <c r="E34" s="2"/>
      <c r="F34" s="7"/>
      <c r="G34" s="2"/>
      <c r="H34" s="7"/>
      <c r="I34" s="2"/>
      <c r="J34" s="7"/>
      <c r="K34" s="2"/>
      <c r="L34" s="7"/>
      <c r="M34" s="2"/>
      <c r="N34" s="7"/>
      <c r="O34" s="2"/>
      <c r="P34" s="7"/>
      <c r="Q34" s="2"/>
      <c r="R34" s="7"/>
      <c r="S34" s="2"/>
      <c r="T34" s="7"/>
      <c r="U34" s="2"/>
      <c r="V34" s="7"/>
      <c r="W34" s="2"/>
      <c r="X34" s="7"/>
    </row>
    <row r="35" spans="1:24" ht="12.75">
      <c r="A35" s="2" t="s">
        <v>31</v>
      </c>
      <c r="B35" s="2"/>
      <c r="C35" s="2"/>
      <c r="D35" s="2"/>
      <c r="E35" s="2">
        <f aca="true" t="shared" si="11" ref="E35:X35">E33+E34</f>
        <v>0</v>
      </c>
      <c r="F35" s="7">
        <f t="shared" si="11"/>
        <v>0</v>
      </c>
      <c r="G35" s="2">
        <f t="shared" si="11"/>
        <v>0</v>
      </c>
      <c r="H35" s="7">
        <f t="shared" si="11"/>
        <v>0</v>
      </c>
      <c r="I35" s="2">
        <f t="shared" si="11"/>
        <v>0</v>
      </c>
      <c r="J35" s="7">
        <f t="shared" si="11"/>
        <v>0</v>
      </c>
      <c r="K35" s="2">
        <f t="shared" si="11"/>
        <v>0</v>
      </c>
      <c r="L35" s="7">
        <f t="shared" si="11"/>
        <v>0</v>
      </c>
      <c r="M35" s="2">
        <f t="shared" si="11"/>
        <v>0</v>
      </c>
      <c r="N35" s="7">
        <f t="shared" si="11"/>
        <v>0</v>
      </c>
      <c r="O35" s="2">
        <f t="shared" si="11"/>
        <v>0</v>
      </c>
      <c r="P35" s="7">
        <f t="shared" si="11"/>
        <v>0</v>
      </c>
      <c r="Q35" s="2">
        <f t="shared" si="11"/>
        <v>0</v>
      </c>
      <c r="R35" s="7">
        <f t="shared" si="11"/>
        <v>0</v>
      </c>
      <c r="S35" s="2">
        <f t="shared" si="11"/>
        <v>0</v>
      </c>
      <c r="T35" s="7">
        <f t="shared" si="11"/>
        <v>0</v>
      </c>
      <c r="U35" s="2">
        <f t="shared" si="11"/>
        <v>0</v>
      </c>
      <c r="V35" s="7">
        <f t="shared" si="11"/>
        <v>0</v>
      </c>
      <c r="W35" s="2">
        <f t="shared" si="11"/>
        <v>0</v>
      </c>
      <c r="X35" s="7">
        <f t="shared" si="11"/>
        <v>0</v>
      </c>
    </row>
    <row r="36" spans="1:6" ht="12.75">
      <c r="A36" s="1" t="s">
        <v>32</v>
      </c>
      <c r="B36" s="2"/>
      <c r="C36" s="2"/>
      <c r="D36" s="2"/>
      <c r="E36" s="2"/>
      <c r="F36" s="7"/>
    </row>
    <row r="37" spans="1:25" ht="12.75">
      <c r="A37" s="1" t="s">
        <v>33</v>
      </c>
      <c r="B37" s="2"/>
      <c r="C37" s="2"/>
      <c r="D37" s="2"/>
      <c r="E37" s="2"/>
      <c r="F37" s="7"/>
      <c r="Y37" s="3" t="s">
        <v>40</v>
      </c>
    </row>
    <row r="38" spans="1:25" ht="12.75">
      <c r="A38" s="2" t="s">
        <v>34</v>
      </c>
      <c r="B38" s="2"/>
      <c r="C38" s="2"/>
      <c r="D38" s="2"/>
      <c r="E38" s="2"/>
      <c r="F38" s="7"/>
      <c r="Y38">
        <f>SUM(E35:X35,0)</f>
        <v>0</v>
      </c>
    </row>
    <row r="39" spans="1:6" ht="12.75">
      <c r="A39" s="2" t="s">
        <v>35</v>
      </c>
      <c r="B39" s="2"/>
      <c r="C39" s="2"/>
      <c r="D39" s="2"/>
      <c r="E39" s="2"/>
      <c r="F39" s="7"/>
    </row>
    <row r="40" spans="1:25" ht="12.75">
      <c r="A40" s="2" t="s">
        <v>36</v>
      </c>
      <c r="B40" s="2"/>
      <c r="C40" s="2"/>
      <c r="D40" s="2"/>
      <c r="E40" s="2"/>
      <c r="F40" s="7"/>
      <c r="Y40">
        <f>ROUNDDOWN(2*(Y19+Z19)/5,0)</f>
        <v>0</v>
      </c>
    </row>
    <row r="41" spans="1:6" ht="12.75">
      <c r="A41" s="2" t="s">
        <v>37</v>
      </c>
      <c r="B41" s="2"/>
      <c r="C41" s="2"/>
      <c r="D41" s="2"/>
      <c r="E41" s="2"/>
      <c r="F41" s="7"/>
    </row>
    <row r="42" spans="1:25" ht="12.75">
      <c r="A42" s="2" t="s">
        <v>38</v>
      </c>
      <c r="B42" s="2"/>
      <c r="C42" s="2"/>
      <c r="D42" s="2"/>
      <c r="E42" s="2"/>
      <c r="F42" s="7"/>
      <c r="Y42">
        <f>Y38+Y39+Y40-Y41</f>
        <v>0</v>
      </c>
    </row>
    <row r="43" spans="1:6" ht="12.75">
      <c r="A43" s="2"/>
      <c r="B43" s="2"/>
      <c r="C43" s="2"/>
      <c r="D43" s="2"/>
      <c r="E43" s="2"/>
      <c r="F43" s="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9">
      <pane xSplit="4" topLeftCell="L1" activePane="topRight" state="frozen"/>
      <selection pane="topLeft" activeCell="A1" sqref="A1"/>
      <selection pane="topRight" activeCell="O40" sqref="O40"/>
    </sheetView>
  </sheetViews>
  <sheetFormatPr defaultColWidth="9.140625" defaultRowHeight="12.75"/>
  <sheetData>
    <row r="1" spans="1:15" ht="12.75">
      <c r="A1" s="1" t="s">
        <v>1</v>
      </c>
      <c r="E1" s="1">
        <v>1880</v>
      </c>
      <c r="F1" s="1">
        <v>1884</v>
      </c>
      <c r="G1" s="1">
        <v>1888</v>
      </c>
      <c r="H1" s="1">
        <v>1892</v>
      </c>
      <c r="I1" s="1">
        <v>1896</v>
      </c>
      <c r="J1" s="1">
        <v>1900</v>
      </c>
      <c r="K1" s="1">
        <v>1904</v>
      </c>
      <c r="L1" s="1">
        <v>1908</v>
      </c>
      <c r="M1" s="1">
        <v>1912</v>
      </c>
      <c r="N1" s="1">
        <v>1916</v>
      </c>
      <c r="O1" s="3" t="s">
        <v>40</v>
      </c>
    </row>
    <row r="2" ht="12.75">
      <c r="A2" s="1" t="s">
        <v>0</v>
      </c>
    </row>
    <row r="3" spans="1:5" ht="12.75">
      <c r="A3" t="s">
        <v>2</v>
      </c>
      <c r="E3">
        <v>0</v>
      </c>
    </row>
    <row r="4" spans="1:15" ht="12.75">
      <c r="A4" t="s">
        <v>3</v>
      </c>
      <c r="E4">
        <v>1</v>
      </c>
      <c r="O4">
        <v>0</v>
      </c>
    </row>
    <row r="5" spans="1:15" ht="12.75">
      <c r="A5" t="s">
        <v>4</v>
      </c>
      <c r="E5">
        <v>6</v>
      </c>
      <c r="O5">
        <v>0</v>
      </c>
    </row>
    <row r="6" spans="1:15" ht="12.75">
      <c r="A6" t="s">
        <v>5</v>
      </c>
      <c r="E6">
        <v>0</v>
      </c>
      <c r="O6">
        <v>0</v>
      </c>
    </row>
    <row r="7" spans="1:15" ht="12.75">
      <c r="A7" t="s">
        <v>6</v>
      </c>
      <c r="E7">
        <v>0</v>
      </c>
      <c r="O7">
        <v>0</v>
      </c>
    </row>
    <row r="8" spans="1:15" ht="12.75">
      <c r="A8" t="s">
        <v>7</v>
      </c>
      <c r="E8">
        <v>0</v>
      </c>
      <c r="O8">
        <v>0</v>
      </c>
    </row>
    <row r="9" spans="1:15" ht="12.75">
      <c r="A9" t="s">
        <v>8</v>
      </c>
      <c r="E9">
        <v>0</v>
      </c>
      <c r="O9">
        <v>0</v>
      </c>
    </row>
    <row r="10" spans="1:15" ht="12.75">
      <c r="A10" t="s">
        <v>9</v>
      </c>
      <c r="E10">
        <v>0</v>
      </c>
      <c r="O10">
        <v>0</v>
      </c>
    </row>
    <row r="11" spans="1:15" ht="12.75">
      <c r="A11" t="s">
        <v>10</v>
      </c>
      <c r="E11">
        <v>0</v>
      </c>
      <c r="O11">
        <v>0</v>
      </c>
    </row>
    <row r="12" spans="1:15" ht="12.75">
      <c r="A12" s="1" t="s">
        <v>11</v>
      </c>
      <c r="E12" s="1">
        <v>1880</v>
      </c>
      <c r="F12" s="1">
        <v>1884</v>
      </c>
      <c r="G12" s="1">
        <v>1888</v>
      </c>
      <c r="H12" s="1">
        <v>1892</v>
      </c>
      <c r="I12" s="1">
        <v>1896</v>
      </c>
      <c r="J12" s="1">
        <v>1900</v>
      </c>
      <c r="K12" s="1">
        <v>1904</v>
      </c>
      <c r="L12" s="1">
        <v>1908</v>
      </c>
      <c r="M12" s="1">
        <v>1912</v>
      </c>
      <c r="N12" s="1">
        <v>1916</v>
      </c>
      <c r="O12" s="3" t="s">
        <v>40</v>
      </c>
    </row>
    <row r="13" ht="12.75">
      <c r="A13" s="1" t="s">
        <v>12</v>
      </c>
    </row>
    <row r="14" ht="12.75">
      <c r="A14" t="s">
        <v>14</v>
      </c>
    </row>
    <row r="15" spans="1:15" ht="12.75">
      <c r="A15" t="s">
        <v>13</v>
      </c>
      <c r="E15">
        <f aca="true" t="shared" si="0" ref="E15:O15">E5*5</f>
        <v>30</v>
      </c>
      <c r="F15">
        <f t="shared" si="0"/>
        <v>0</v>
      </c>
      <c r="G15">
        <f t="shared" si="0"/>
        <v>0</v>
      </c>
      <c r="H15">
        <f t="shared" si="0"/>
        <v>0</v>
      </c>
      <c r="I15">
        <f t="shared" si="0"/>
        <v>0</v>
      </c>
      <c r="J15">
        <f t="shared" si="0"/>
        <v>0</v>
      </c>
      <c r="K15">
        <f t="shared" si="0"/>
        <v>0</v>
      </c>
      <c r="L15">
        <f t="shared" si="0"/>
        <v>0</v>
      </c>
      <c r="M15">
        <f t="shared" si="0"/>
        <v>0</v>
      </c>
      <c r="N15">
        <f t="shared" si="0"/>
        <v>0</v>
      </c>
      <c r="O15">
        <f t="shared" si="0"/>
        <v>0</v>
      </c>
    </row>
    <row r="16" spans="1:15" ht="12.75">
      <c r="A16" t="s">
        <v>15</v>
      </c>
      <c r="E16">
        <f aca="true" t="shared" si="1" ref="E16:O16">E7*4</f>
        <v>0</v>
      </c>
      <c r="F16">
        <f t="shared" si="1"/>
        <v>0</v>
      </c>
      <c r="G16">
        <f t="shared" si="1"/>
        <v>0</v>
      </c>
      <c r="H16">
        <f t="shared" si="1"/>
        <v>0</v>
      </c>
      <c r="I16">
        <f t="shared" si="1"/>
        <v>0</v>
      </c>
      <c r="J16">
        <f t="shared" si="1"/>
        <v>0</v>
      </c>
      <c r="K16">
        <f t="shared" si="1"/>
        <v>0</v>
      </c>
      <c r="L16">
        <f t="shared" si="1"/>
        <v>0</v>
      </c>
      <c r="M16">
        <f t="shared" si="1"/>
        <v>0</v>
      </c>
      <c r="N16">
        <f t="shared" si="1"/>
        <v>0</v>
      </c>
      <c r="O16">
        <f t="shared" si="1"/>
        <v>0</v>
      </c>
    </row>
    <row r="17" spans="1:15" ht="12.75">
      <c r="A17" t="s">
        <v>16</v>
      </c>
      <c r="E17">
        <f aca="true" t="shared" si="2" ref="E17:O17">E9*2</f>
        <v>0</v>
      </c>
      <c r="F17">
        <f t="shared" si="2"/>
        <v>0</v>
      </c>
      <c r="G17">
        <f t="shared" si="2"/>
        <v>0</v>
      </c>
      <c r="H17">
        <f t="shared" si="2"/>
        <v>0</v>
      </c>
      <c r="I17">
        <f t="shared" si="2"/>
        <v>0</v>
      </c>
      <c r="J17">
        <f t="shared" si="2"/>
        <v>0</v>
      </c>
      <c r="K17">
        <f t="shared" si="2"/>
        <v>0</v>
      </c>
      <c r="L17">
        <f t="shared" si="2"/>
        <v>0</v>
      </c>
      <c r="M17">
        <f t="shared" si="2"/>
        <v>0</v>
      </c>
      <c r="N17">
        <f t="shared" si="2"/>
        <v>0</v>
      </c>
      <c r="O17">
        <f t="shared" si="2"/>
        <v>0</v>
      </c>
    </row>
    <row r="18" spans="1:15" ht="12.75">
      <c r="A18" t="s">
        <v>17</v>
      </c>
      <c r="E18">
        <f aca="true" t="shared" si="3" ref="E18:O18">E11*1</f>
        <v>0</v>
      </c>
      <c r="F18">
        <f t="shared" si="3"/>
        <v>0</v>
      </c>
      <c r="G18">
        <f t="shared" si="3"/>
        <v>0</v>
      </c>
      <c r="H18">
        <f t="shared" si="3"/>
        <v>0</v>
      </c>
      <c r="I18">
        <f t="shared" si="3"/>
        <v>0</v>
      </c>
      <c r="J18">
        <f t="shared" si="3"/>
        <v>0</v>
      </c>
      <c r="K18">
        <f t="shared" si="3"/>
        <v>0</v>
      </c>
      <c r="L18">
        <f t="shared" si="3"/>
        <v>0</v>
      </c>
      <c r="M18">
        <f t="shared" si="3"/>
        <v>0</v>
      </c>
      <c r="N18">
        <f t="shared" si="3"/>
        <v>0</v>
      </c>
      <c r="O18">
        <f t="shared" si="3"/>
        <v>0</v>
      </c>
    </row>
    <row r="19" spans="1:15" ht="12.75">
      <c r="A19" t="s">
        <v>18</v>
      </c>
      <c r="E19">
        <f aca="true" t="shared" si="4" ref="E19:O19">E14+E15+E16+E17+E18</f>
        <v>30</v>
      </c>
      <c r="F19">
        <f t="shared" si="4"/>
        <v>0</v>
      </c>
      <c r="G19">
        <f t="shared" si="4"/>
        <v>0</v>
      </c>
      <c r="H19">
        <f t="shared" si="4"/>
        <v>0</v>
      </c>
      <c r="I19">
        <f t="shared" si="4"/>
        <v>0</v>
      </c>
      <c r="J19">
        <f t="shared" si="4"/>
        <v>0</v>
      </c>
      <c r="K19">
        <f t="shared" si="4"/>
        <v>0</v>
      </c>
      <c r="L19">
        <f t="shared" si="4"/>
        <v>0</v>
      </c>
      <c r="M19">
        <f t="shared" si="4"/>
        <v>0</v>
      </c>
      <c r="N19">
        <f t="shared" si="4"/>
        <v>0</v>
      </c>
      <c r="O19">
        <f t="shared" si="4"/>
        <v>0</v>
      </c>
    </row>
    <row r="20" spans="1:15" ht="12.75">
      <c r="A20" s="1" t="s">
        <v>19</v>
      </c>
      <c r="E20" s="1">
        <v>1880</v>
      </c>
      <c r="F20" s="1">
        <v>1884</v>
      </c>
      <c r="G20" s="1">
        <v>1888</v>
      </c>
      <c r="H20" s="1">
        <v>1892</v>
      </c>
      <c r="I20" s="1">
        <v>1896</v>
      </c>
      <c r="J20" s="1">
        <v>1900</v>
      </c>
      <c r="K20" s="1">
        <v>1904</v>
      </c>
      <c r="L20" s="1">
        <v>1908</v>
      </c>
      <c r="M20" s="1">
        <v>1912</v>
      </c>
      <c r="N20" s="1">
        <v>1916</v>
      </c>
      <c r="O20" s="1"/>
    </row>
    <row r="21" ht="12.75">
      <c r="A21" s="1" t="s">
        <v>20</v>
      </c>
    </row>
    <row r="22" spans="1:5" ht="12.75">
      <c r="A22" t="s">
        <v>21</v>
      </c>
      <c r="E22">
        <v>1</v>
      </c>
    </row>
    <row r="23" spans="1:14" ht="12.75">
      <c r="A23" t="s">
        <v>22</v>
      </c>
      <c r="E23">
        <f aca="true" t="shared" si="5" ref="E23:N23">E3*30</f>
        <v>0</v>
      </c>
      <c r="F23">
        <f t="shared" si="5"/>
        <v>0</v>
      </c>
      <c r="G23">
        <f t="shared" si="5"/>
        <v>0</v>
      </c>
      <c r="H23">
        <f t="shared" si="5"/>
        <v>0</v>
      </c>
      <c r="I23">
        <f t="shared" si="5"/>
        <v>0</v>
      </c>
      <c r="J23">
        <f t="shared" si="5"/>
        <v>0</v>
      </c>
      <c r="K23">
        <f t="shared" si="5"/>
        <v>0</v>
      </c>
      <c r="L23">
        <f t="shared" si="5"/>
        <v>0</v>
      </c>
      <c r="M23">
        <f t="shared" si="5"/>
        <v>0</v>
      </c>
      <c r="N23">
        <f t="shared" si="5"/>
        <v>0</v>
      </c>
    </row>
    <row r="24" spans="1:14" ht="12.75">
      <c r="A24" t="s">
        <v>23</v>
      </c>
      <c r="E24">
        <f aca="true" t="shared" si="6" ref="E24:N24">E4*20</f>
        <v>20</v>
      </c>
      <c r="F24">
        <f t="shared" si="6"/>
        <v>0</v>
      </c>
      <c r="G24">
        <f t="shared" si="6"/>
        <v>0</v>
      </c>
      <c r="H24">
        <f t="shared" si="6"/>
        <v>0</v>
      </c>
      <c r="I24">
        <f t="shared" si="6"/>
        <v>0</v>
      </c>
      <c r="J24">
        <f t="shared" si="6"/>
        <v>0</v>
      </c>
      <c r="K24">
        <f t="shared" si="6"/>
        <v>0</v>
      </c>
      <c r="L24">
        <f t="shared" si="6"/>
        <v>0</v>
      </c>
      <c r="M24">
        <f t="shared" si="6"/>
        <v>0</v>
      </c>
      <c r="N24">
        <f t="shared" si="6"/>
        <v>0</v>
      </c>
    </row>
    <row r="25" spans="1:14" ht="12.75">
      <c r="A25" t="s">
        <v>15</v>
      </c>
      <c r="E25">
        <f aca="true" t="shared" si="7" ref="E25:N25">E6*10</f>
        <v>0</v>
      </c>
      <c r="F25">
        <f t="shared" si="7"/>
        <v>0</v>
      </c>
      <c r="G25">
        <f t="shared" si="7"/>
        <v>0</v>
      </c>
      <c r="H25">
        <f t="shared" si="7"/>
        <v>0</v>
      </c>
      <c r="I25">
        <f t="shared" si="7"/>
        <v>0</v>
      </c>
      <c r="J25">
        <f t="shared" si="7"/>
        <v>0</v>
      </c>
      <c r="K25">
        <f t="shared" si="7"/>
        <v>0</v>
      </c>
      <c r="L25">
        <f t="shared" si="7"/>
        <v>0</v>
      </c>
      <c r="M25">
        <f t="shared" si="7"/>
        <v>0</v>
      </c>
      <c r="N25">
        <f t="shared" si="7"/>
        <v>0</v>
      </c>
    </row>
    <row r="26" spans="1:14" ht="12.75">
      <c r="A26" t="s">
        <v>16</v>
      </c>
      <c r="E26">
        <f aca="true" t="shared" si="8" ref="E26:N26">E8*5</f>
        <v>0</v>
      </c>
      <c r="F26">
        <f t="shared" si="8"/>
        <v>0</v>
      </c>
      <c r="G26">
        <f t="shared" si="8"/>
        <v>0</v>
      </c>
      <c r="H26">
        <f t="shared" si="8"/>
        <v>0</v>
      </c>
      <c r="I26">
        <f t="shared" si="8"/>
        <v>0</v>
      </c>
      <c r="J26">
        <f t="shared" si="8"/>
        <v>0</v>
      </c>
      <c r="K26">
        <f t="shared" si="8"/>
        <v>0</v>
      </c>
      <c r="L26">
        <f t="shared" si="8"/>
        <v>0</v>
      </c>
      <c r="M26">
        <f t="shared" si="8"/>
        <v>0</v>
      </c>
      <c r="N26">
        <f t="shared" si="8"/>
        <v>0</v>
      </c>
    </row>
    <row r="27" spans="1:14" ht="12.75">
      <c r="A27" t="s">
        <v>24</v>
      </c>
      <c r="E27">
        <f aca="true" t="shared" si="9" ref="E27:N27">E22+E23+E24+E25+E26</f>
        <v>21</v>
      </c>
      <c r="F27">
        <f t="shared" si="9"/>
        <v>0</v>
      </c>
      <c r="G27">
        <f t="shared" si="9"/>
        <v>0</v>
      </c>
      <c r="H27">
        <f t="shared" si="9"/>
        <v>0</v>
      </c>
      <c r="I27">
        <f t="shared" si="9"/>
        <v>0</v>
      </c>
      <c r="J27">
        <f t="shared" si="9"/>
        <v>0</v>
      </c>
      <c r="K27">
        <f t="shared" si="9"/>
        <v>0</v>
      </c>
      <c r="L27">
        <f t="shared" si="9"/>
        <v>0</v>
      </c>
      <c r="M27">
        <f t="shared" si="9"/>
        <v>0</v>
      </c>
      <c r="N27">
        <f t="shared" si="9"/>
        <v>0</v>
      </c>
    </row>
    <row r="28" spans="1:14" ht="12.75">
      <c r="A28" s="1" t="s">
        <v>25</v>
      </c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 t="s">
        <v>26</v>
      </c>
      <c r="E29">
        <f aca="true" t="shared" si="10" ref="E29:N29">E19-E27</f>
        <v>9</v>
      </c>
      <c r="F29">
        <f t="shared" si="10"/>
        <v>0</v>
      </c>
      <c r="G29">
        <f t="shared" si="10"/>
        <v>0</v>
      </c>
      <c r="H29">
        <f t="shared" si="10"/>
        <v>0</v>
      </c>
      <c r="I29">
        <f t="shared" si="10"/>
        <v>0</v>
      </c>
      <c r="J29">
        <f t="shared" si="10"/>
        <v>0</v>
      </c>
      <c r="K29">
        <f t="shared" si="10"/>
        <v>0</v>
      </c>
      <c r="L29">
        <f t="shared" si="10"/>
        <v>0</v>
      </c>
      <c r="M29">
        <f t="shared" si="10"/>
        <v>0</v>
      </c>
      <c r="N29">
        <f t="shared" si="10"/>
        <v>0</v>
      </c>
    </row>
    <row r="30" ht="12.75">
      <c r="A30" s="1" t="s">
        <v>27</v>
      </c>
    </row>
    <row r="31" spans="1:15" ht="12.75">
      <c r="A31" s="1" t="s">
        <v>28</v>
      </c>
      <c r="E31" s="1">
        <v>1880</v>
      </c>
      <c r="F31" s="1">
        <v>1884</v>
      </c>
      <c r="G31" s="1">
        <v>1888</v>
      </c>
      <c r="H31" s="1">
        <v>1892</v>
      </c>
      <c r="I31" s="1">
        <v>1896</v>
      </c>
      <c r="J31" s="1">
        <v>1900</v>
      </c>
      <c r="K31" s="1">
        <v>1904</v>
      </c>
      <c r="L31" s="1">
        <v>1908</v>
      </c>
      <c r="M31" s="1">
        <v>1912</v>
      </c>
      <c r="N31" s="1">
        <v>1916</v>
      </c>
      <c r="O31" s="1"/>
    </row>
    <row r="32" spans="1:3" ht="12.75">
      <c r="A32" s="1" t="s">
        <v>39</v>
      </c>
      <c r="B32" s="2"/>
      <c r="C32" s="2"/>
    </row>
    <row r="33" spans="1:14" ht="12.75">
      <c r="A33" s="2" t="s">
        <v>29</v>
      </c>
      <c r="B33" s="2"/>
      <c r="C33" s="2"/>
      <c r="E33">
        <f aca="true" t="shared" si="11" ref="E33:N33">ROUNDDOWN(E32/4,0)</f>
        <v>0</v>
      </c>
      <c r="F33">
        <f t="shared" si="11"/>
        <v>0</v>
      </c>
      <c r="G33">
        <f t="shared" si="11"/>
        <v>0</v>
      </c>
      <c r="H33">
        <f t="shared" si="11"/>
        <v>0</v>
      </c>
      <c r="I33">
        <f t="shared" si="11"/>
        <v>0</v>
      </c>
      <c r="J33">
        <f t="shared" si="11"/>
        <v>0</v>
      </c>
      <c r="K33">
        <f t="shared" si="11"/>
        <v>0</v>
      </c>
      <c r="L33">
        <f t="shared" si="11"/>
        <v>0</v>
      </c>
      <c r="M33">
        <f t="shared" si="11"/>
        <v>0</v>
      </c>
      <c r="N33">
        <f t="shared" si="11"/>
        <v>0</v>
      </c>
    </row>
    <row r="34" spans="1:14" ht="12.75">
      <c r="A34" s="2" t="s">
        <v>30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 t="s">
        <v>31</v>
      </c>
      <c r="B35" s="2"/>
      <c r="C35" s="2"/>
      <c r="D35" s="2"/>
      <c r="E35" s="2">
        <f aca="true" t="shared" si="12" ref="E35:N35">E33+E34</f>
        <v>0</v>
      </c>
      <c r="F35" s="2">
        <f t="shared" si="12"/>
        <v>0</v>
      </c>
      <c r="G35" s="2">
        <f t="shared" si="12"/>
        <v>0</v>
      </c>
      <c r="H35" s="2">
        <f t="shared" si="12"/>
        <v>0</v>
      </c>
      <c r="I35" s="2">
        <f t="shared" si="12"/>
        <v>0</v>
      </c>
      <c r="J35" s="2">
        <f t="shared" si="12"/>
        <v>0</v>
      </c>
      <c r="K35" s="2">
        <f t="shared" si="12"/>
        <v>0</v>
      </c>
      <c r="L35" s="2">
        <f t="shared" si="12"/>
        <v>0</v>
      </c>
      <c r="M35" s="2">
        <f t="shared" si="12"/>
        <v>0</v>
      </c>
      <c r="N35" s="2">
        <f t="shared" si="12"/>
        <v>0</v>
      </c>
    </row>
    <row r="36" spans="1:5" ht="12.75">
      <c r="A36" s="1" t="s">
        <v>32</v>
      </c>
      <c r="B36" s="2"/>
      <c r="C36" s="2"/>
      <c r="D36" s="2"/>
      <c r="E36" s="2"/>
    </row>
    <row r="37" spans="1:15" ht="12.75">
      <c r="A37" s="1" t="s">
        <v>33</v>
      </c>
      <c r="B37" s="2"/>
      <c r="C37" s="2"/>
      <c r="D37" s="2"/>
      <c r="E37" s="2"/>
      <c r="O37" s="3" t="s">
        <v>40</v>
      </c>
    </row>
    <row r="38" spans="1:15" ht="12.75">
      <c r="A38" s="2" t="s">
        <v>34</v>
      </c>
      <c r="B38" s="2"/>
      <c r="C38" s="2"/>
      <c r="D38" s="2"/>
      <c r="E38" s="2"/>
      <c r="O38">
        <f>SUM(E35:N35)</f>
        <v>0</v>
      </c>
    </row>
    <row r="39" spans="1:5" ht="12.75">
      <c r="A39" s="2" t="s">
        <v>35</v>
      </c>
      <c r="B39" s="2"/>
      <c r="C39" s="2"/>
      <c r="D39" s="2"/>
      <c r="E39" s="2"/>
    </row>
    <row r="40" spans="1:15" ht="12.75">
      <c r="A40" s="2" t="s">
        <v>36</v>
      </c>
      <c r="B40" s="2"/>
      <c r="C40" s="2"/>
      <c r="D40" s="2"/>
      <c r="E40" s="2"/>
      <c r="O40">
        <f>ROUNDDOWN(2*O19/4,0)</f>
        <v>0</v>
      </c>
    </row>
    <row r="41" spans="1:5" ht="12.75">
      <c r="A41" s="2" t="s">
        <v>37</v>
      </c>
      <c r="B41" s="2"/>
      <c r="C41" s="2"/>
      <c r="D41" s="2"/>
      <c r="E41" s="2"/>
    </row>
    <row r="42" spans="1:15" ht="12.75">
      <c r="A42" s="2" t="s">
        <v>38</v>
      </c>
      <c r="B42" s="2"/>
      <c r="C42" s="2"/>
      <c r="D42" s="2"/>
      <c r="E42" s="2"/>
      <c r="O42">
        <f>O38+O39+O40-O41</f>
        <v>0</v>
      </c>
    </row>
    <row r="43" spans="1:5" ht="12.75">
      <c r="A43" s="2"/>
      <c r="B43" s="2"/>
      <c r="C43" s="2"/>
      <c r="D43" s="2"/>
      <c r="E43" s="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8">
      <pane xSplit="4" topLeftCell="L1" activePane="topRight" state="frozen"/>
      <selection pane="topLeft" activeCell="A1" sqref="A1"/>
      <selection pane="topRight" activeCell="L32" sqref="L32"/>
    </sheetView>
  </sheetViews>
  <sheetFormatPr defaultColWidth="9.140625" defaultRowHeight="12.75"/>
  <sheetData>
    <row r="1" spans="1:15" ht="12.75">
      <c r="A1" s="1" t="s">
        <v>1</v>
      </c>
      <c r="E1" s="1">
        <v>1880</v>
      </c>
      <c r="F1" s="1">
        <v>1884</v>
      </c>
      <c r="G1" s="1">
        <v>1888</v>
      </c>
      <c r="H1" s="1">
        <v>1892</v>
      </c>
      <c r="I1" s="1">
        <v>1896</v>
      </c>
      <c r="J1" s="1">
        <v>1900</v>
      </c>
      <c r="K1" s="1">
        <v>1904</v>
      </c>
      <c r="L1" s="1">
        <v>1908</v>
      </c>
      <c r="M1" s="1">
        <v>1912</v>
      </c>
      <c r="N1" s="1">
        <v>1916</v>
      </c>
      <c r="O1" s="3" t="s">
        <v>40</v>
      </c>
    </row>
    <row r="2" ht="12.75">
      <c r="A2" s="1" t="s">
        <v>0</v>
      </c>
    </row>
    <row r="3" spans="1:14" ht="12.75">
      <c r="A3" t="s">
        <v>2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</row>
    <row r="4" spans="1:15" ht="12.75">
      <c r="A4" t="s">
        <v>3</v>
      </c>
      <c r="E4">
        <v>0</v>
      </c>
      <c r="O4">
        <v>0</v>
      </c>
    </row>
    <row r="5" spans="1:15" ht="12.75">
      <c r="A5" t="s">
        <v>4</v>
      </c>
      <c r="E5">
        <v>0</v>
      </c>
      <c r="O5">
        <v>0</v>
      </c>
    </row>
    <row r="6" spans="1:15" ht="12.75">
      <c r="A6" t="s">
        <v>5</v>
      </c>
      <c r="E6">
        <v>0</v>
      </c>
      <c r="O6">
        <v>0</v>
      </c>
    </row>
    <row r="7" spans="1:15" ht="12.75">
      <c r="A7" t="s">
        <v>6</v>
      </c>
      <c r="E7">
        <v>0</v>
      </c>
      <c r="O7">
        <v>0</v>
      </c>
    </row>
    <row r="8" spans="1:15" ht="12.75">
      <c r="A8" t="s">
        <v>7</v>
      </c>
      <c r="E8">
        <v>0</v>
      </c>
      <c r="O8">
        <v>0</v>
      </c>
    </row>
    <row r="9" spans="1:15" ht="12.75">
      <c r="A9" t="s">
        <v>8</v>
      </c>
      <c r="E9">
        <v>0</v>
      </c>
      <c r="O9">
        <v>0</v>
      </c>
    </row>
    <row r="10" spans="1:15" ht="12.75">
      <c r="A10" t="s">
        <v>9</v>
      </c>
      <c r="E10">
        <v>0</v>
      </c>
      <c r="O10">
        <v>0</v>
      </c>
    </row>
    <row r="11" spans="1:15" ht="12.75">
      <c r="A11" t="s">
        <v>10</v>
      </c>
      <c r="E11">
        <v>0</v>
      </c>
      <c r="O11">
        <v>0</v>
      </c>
    </row>
    <row r="12" spans="1:15" ht="12.75">
      <c r="A12" s="1" t="s">
        <v>11</v>
      </c>
      <c r="E12" s="1">
        <v>1880</v>
      </c>
      <c r="F12" s="1">
        <v>1884</v>
      </c>
      <c r="G12" s="1">
        <v>1888</v>
      </c>
      <c r="H12" s="1">
        <v>1892</v>
      </c>
      <c r="I12" s="1">
        <v>1896</v>
      </c>
      <c r="J12" s="1">
        <v>1900</v>
      </c>
      <c r="K12" s="1">
        <v>1904</v>
      </c>
      <c r="L12" s="1">
        <v>1908</v>
      </c>
      <c r="M12" s="1">
        <v>1912</v>
      </c>
      <c r="N12" s="1">
        <v>1916</v>
      </c>
      <c r="O12" s="3" t="s">
        <v>40</v>
      </c>
    </row>
    <row r="13" ht="12.75">
      <c r="A13" s="1" t="s">
        <v>12</v>
      </c>
    </row>
    <row r="14" spans="1:5" ht="12.75">
      <c r="A14" t="s">
        <v>14</v>
      </c>
      <c r="E14">
        <v>30</v>
      </c>
    </row>
    <row r="15" spans="1:15" ht="12.75">
      <c r="A15" t="s">
        <v>13</v>
      </c>
      <c r="E15">
        <f aca="true" t="shared" si="0" ref="E15:O15">E5*5</f>
        <v>0</v>
      </c>
      <c r="F15">
        <f t="shared" si="0"/>
        <v>0</v>
      </c>
      <c r="G15">
        <f t="shared" si="0"/>
        <v>0</v>
      </c>
      <c r="H15">
        <f t="shared" si="0"/>
        <v>0</v>
      </c>
      <c r="I15">
        <f t="shared" si="0"/>
        <v>0</v>
      </c>
      <c r="J15">
        <f t="shared" si="0"/>
        <v>0</v>
      </c>
      <c r="K15">
        <f t="shared" si="0"/>
        <v>0</v>
      </c>
      <c r="L15">
        <f t="shared" si="0"/>
        <v>0</v>
      </c>
      <c r="M15">
        <f t="shared" si="0"/>
        <v>0</v>
      </c>
      <c r="N15">
        <f t="shared" si="0"/>
        <v>0</v>
      </c>
      <c r="O15">
        <f t="shared" si="0"/>
        <v>0</v>
      </c>
    </row>
    <row r="16" spans="1:15" ht="12.75">
      <c r="A16" t="s">
        <v>15</v>
      </c>
      <c r="E16">
        <f aca="true" t="shared" si="1" ref="E16:O16">E7*4</f>
        <v>0</v>
      </c>
      <c r="F16">
        <f t="shared" si="1"/>
        <v>0</v>
      </c>
      <c r="G16">
        <f t="shared" si="1"/>
        <v>0</v>
      </c>
      <c r="H16">
        <f t="shared" si="1"/>
        <v>0</v>
      </c>
      <c r="I16">
        <f t="shared" si="1"/>
        <v>0</v>
      </c>
      <c r="J16">
        <f t="shared" si="1"/>
        <v>0</v>
      </c>
      <c r="K16">
        <f t="shared" si="1"/>
        <v>0</v>
      </c>
      <c r="L16">
        <f t="shared" si="1"/>
        <v>0</v>
      </c>
      <c r="M16">
        <f t="shared" si="1"/>
        <v>0</v>
      </c>
      <c r="N16">
        <f t="shared" si="1"/>
        <v>0</v>
      </c>
      <c r="O16">
        <f t="shared" si="1"/>
        <v>0</v>
      </c>
    </row>
    <row r="17" spans="1:15" ht="12.75">
      <c r="A17" t="s">
        <v>16</v>
      </c>
      <c r="E17">
        <f aca="true" t="shared" si="2" ref="E17:O17">E9*2</f>
        <v>0</v>
      </c>
      <c r="F17">
        <f t="shared" si="2"/>
        <v>0</v>
      </c>
      <c r="G17">
        <f t="shared" si="2"/>
        <v>0</v>
      </c>
      <c r="H17">
        <f t="shared" si="2"/>
        <v>0</v>
      </c>
      <c r="I17">
        <f t="shared" si="2"/>
        <v>0</v>
      </c>
      <c r="J17">
        <f t="shared" si="2"/>
        <v>0</v>
      </c>
      <c r="K17">
        <f t="shared" si="2"/>
        <v>0</v>
      </c>
      <c r="L17">
        <f t="shared" si="2"/>
        <v>0</v>
      </c>
      <c r="M17">
        <f t="shared" si="2"/>
        <v>0</v>
      </c>
      <c r="N17">
        <f t="shared" si="2"/>
        <v>0</v>
      </c>
      <c r="O17">
        <f t="shared" si="2"/>
        <v>0</v>
      </c>
    </row>
    <row r="18" spans="1:15" ht="12.75">
      <c r="A18" t="s">
        <v>17</v>
      </c>
      <c r="E18">
        <f aca="true" t="shared" si="3" ref="E18:O18">E11*1</f>
        <v>0</v>
      </c>
      <c r="F18">
        <f t="shared" si="3"/>
        <v>0</v>
      </c>
      <c r="G18">
        <f t="shared" si="3"/>
        <v>0</v>
      </c>
      <c r="H18">
        <f t="shared" si="3"/>
        <v>0</v>
      </c>
      <c r="I18">
        <f t="shared" si="3"/>
        <v>0</v>
      </c>
      <c r="J18">
        <f t="shared" si="3"/>
        <v>0</v>
      </c>
      <c r="K18">
        <f t="shared" si="3"/>
        <v>0</v>
      </c>
      <c r="L18">
        <f t="shared" si="3"/>
        <v>0</v>
      </c>
      <c r="M18">
        <f t="shared" si="3"/>
        <v>0</v>
      </c>
      <c r="N18">
        <f t="shared" si="3"/>
        <v>0</v>
      </c>
      <c r="O18">
        <f t="shared" si="3"/>
        <v>0</v>
      </c>
    </row>
    <row r="19" spans="1:15" ht="12.75">
      <c r="A19" t="s">
        <v>18</v>
      </c>
      <c r="E19">
        <f aca="true" t="shared" si="4" ref="E19:O19">E14+E15+E16+E17+E18</f>
        <v>30</v>
      </c>
      <c r="F19">
        <f t="shared" si="4"/>
        <v>0</v>
      </c>
      <c r="G19">
        <f t="shared" si="4"/>
        <v>0</v>
      </c>
      <c r="H19">
        <f t="shared" si="4"/>
        <v>0</v>
      </c>
      <c r="I19">
        <f t="shared" si="4"/>
        <v>0</v>
      </c>
      <c r="J19">
        <f t="shared" si="4"/>
        <v>0</v>
      </c>
      <c r="K19">
        <f t="shared" si="4"/>
        <v>0</v>
      </c>
      <c r="L19">
        <f t="shared" si="4"/>
        <v>0</v>
      </c>
      <c r="M19">
        <f t="shared" si="4"/>
        <v>0</v>
      </c>
      <c r="N19">
        <f t="shared" si="4"/>
        <v>0</v>
      </c>
      <c r="O19">
        <f t="shared" si="4"/>
        <v>0</v>
      </c>
    </row>
    <row r="20" spans="1:15" ht="12.75">
      <c r="A20" s="1" t="s">
        <v>19</v>
      </c>
      <c r="E20" s="1">
        <v>1880</v>
      </c>
      <c r="F20" s="1">
        <v>1884</v>
      </c>
      <c r="G20" s="1">
        <v>1888</v>
      </c>
      <c r="H20" s="1">
        <v>1892</v>
      </c>
      <c r="I20" s="1">
        <v>1896</v>
      </c>
      <c r="J20" s="1">
        <v>1900</v>
      </c>
      <c r="K20" s="1">
        <v>1904</v>
      </c>
      <c r="L20" s="1">
        <v>1908</v>
      </c>
      <c r="M20" s="1">
        <v>1912</v>
      </c>
      <c r="N20" s="1">
        <v>1916</v>
      </c>
      <c r="O20" s="1"/>
    </row>
    <row r="21" ht="12.75">
      <c r="A21" s="1" t="s">
        <v>20</v>
      </c>
    </row>
    <row r="22" spans="1:5" ht="12.75">
      <c r="A22" t="s">
        <v>21</v>
      </c>
      <c r="E22">
        <v>0</v>
      </c>
    </row>
    <row r="23" spans="1:14" ht="12.75">
      <c r="A23" t="s">
        <v>22</v>
      </c>
      <c r="E23">
        <f aca="true" t="shared" si="5" ref="E23:N23">E3*30</f>
        <v>0</v>
      </c>
      <c r="F23">
        <f t="shared" si="5"/>
        <v>0</v>
      </c>
      <c r="G23">
        <f t="shared" si="5"/>
        <v>0</v>
      </c>
      <c r="H23">
        <f t="shared" si="5"/>
        <v>0</v>
      </c>
      <c r="I23">
        <f t="shared" si="5"/>
        <v>0</v>
      </c>
      <c r="J23">
        <f t="shared" si="5"/>
        <v>0</v>
      </c>
      <c r="K23">
        <f t="shared" si="5"/>
        <v>0</v>
      </c>
      <c r="L23">
        <f t="shared" si="5"/>
        <v>0</v>
      </c>
      <c r="M23">
        <f t="shared" si="5"/>
        <v>0</v>
      </c>
      <c r="N23">
        <f t="shared" si="5"/>
        <v>0</v>
      </c>
    </row>
    <row r="24" spans="1:14" ht="12.75">
      <c r="A24" t="s">
        <v>23</v>
      </c>
      <c r="E24">
        <f aca="true" t="shared" si="6" ref="E24:N24">E4*20</f>
        <v>0</v>
      </c>
      <c r="F24">
        <f t="shared" si="6"/>
        <v>0</v>
      </c>
      <c r="G24">
        <f t="shared" si="6"/>
        <v>0</v>
      </c>
      <c r="H24">
        <f t="shared" si="6"/>
        <v>0</v>
      </c>
      <c r="I24">
        <f t="shared" si="6"/>
        <v>0</v>
      </c>
      <c r="J24">
        <f t="shared" si="6"/>
        <v>0</v>
      </c>
      <c r="K24">
        <f t="shared" si="6"/>
        <v>0</v>
      </c>
      <c r="L24">
        <f t="shared" si="6"/>
        <v>0</v>
      </c>
      <c r="M24">
        <f t="shared" si="6"/>
        <v>0</v>
      </c>
      <c r="N24">
        <f t="shared" si="6"/>
        <v>0</v>
      </c>
    </row>
    <row r="25" spans="1:14" ht="12.75">
      <c r="A25" t="s">
        <v>15</v>
      </c>
      <c r="E25">
        <f aca="true" t="shared" si="7" ref="E25:N25">E6*10</f>
        <v>0</v>
      </c>
      <c r="F25">
        <f t="shared" si="7"/>
        <v>0</v>
      </c>
      <c r="G25">
        <f t="shared" si="7"/>
        <v>0</v>
      </c>
      <c r="H25">
        <f t="shared" si="7"/>
        <v>0</v>
      </c>
      <c r="I25">
        <f t="shared" si="7"/>
        <v>0</v>
      </c>
      <c r="J25">
        <f t="shared" si="7"/>
        <v>0</v>
      </c>
      <c r="K25">
        <f t="shared" si="7"/>
        <v>0</v>
      </c>
      <c r="L25">
        <f t="shared" si="7"/>
        <v>0</v>
      </c>
      <c r="M25">
        <f t="shared" si="7"/>
        <v>0</v>
      </c>
      <c r="N25">
        <f t="shared" si="7"/>
        <v>0</v>
      </c>
    </row>
    <row r="26" spans="1:14" ht="12.75">
      <c r="A26" t="s">
        <v>16</v>
      </c>
      <c r="E26">
        <f aca="true" t="shared" si="8" ref="E26:N26">E8*5</f>
        <v>0</v>
      </c>
      <c r="F26">
        <f t="shared" si="8"/>
        <v>0</v>
      </c>
      <c r="G26">
        <f t="shared" si="8"/>
        <v>0</v>
      </c>
      <c r="H26">
        <f t="shared" si="8"/>
        <v>0</v>
      </c>
      <c r="I26">
        <f t="shared" si="8"/>
        <v>0</v>
      </c>
      <c r="J26">
        <f t="shared" si="8"/>
        <v>0</v>
      </c>
      <c r="K26">
        <f t="shared" si="8"/>
        <v>0</v>
      </c>
      <c r="L26">
        <f t="shared" si="8"/>
        <v>0</v>
      </c>
      <c r="M26">
        <f t="shared" si="8"/>
        <v>0</v>
      </c>
      <c r="N26">
        <f t="shared" si="8"/>
        <v>0</v>
      </c>
    </row>
    <row r="27" spans="1:14" ht="12.75">
      <c r="A27" t="s">
        <v>24</v>
      </c>
      <c r="E27">
        <f aca="true" t="shared" si="9" ref="E27:N27">E22+E23+E24+E25+E26</f>
        <v>0</v>
      </c>
      <c r="F27">
        <f t="shared" si="9"/>
        <v>0</v>
      </c>
      <c r="G27">
        <f t="shared" si="9"/>
        <v>0</v>
      </c>
      <c r="H27">
        <f t="shared" si="9"/>
        <v>0</v>
      </c>
      <c r="I27">
        <f t="shared" si="9"/>
        <v>0</v>
      </c>
      <c r="J27">
        <f t="shared" si="9"/>
        <v>0</v>
      </c>
      <c r="K27">
        <f t="shared" si="9"/>
        <v>0</v>
      </c>
      <c r="L27">
        <f t="shared" si="9"/>
        <v>0</v>
      </c>
      <c r="M27">
        <f t="shared" si="9"/>
        <v>0</v>
      </c>
      <c r="N27">
        <f t="shared" si="9"/>
        <v>0</v>
      </c>
    </row>
    <row r="28" spans="1:14" ht="12.75">
      <c r="A28" s="1" t="s">
        <v>25</v>
      </c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 t="s">
        <v>26</v>
      </c>
      <c r="E29">
        <f aca="true" t="shared" si="10" ref="E29:N29">E19-E27</f>
        <v>30</v>
      </c>
      <c r="F29">
        <f t="shared" si="10"/>
        <v>0</v>
      </c>
      <c r="G29">
        <f t="shared" si="10"/>
        <v>0</v>
      </c>
      <c r="H29">
        <f t="shared" si="10"/>
        <v>0</v>
      </c>
      <c r="I29">
        <f t="shared" si="10"/>
        <v>0</v>
      </c>
      <c r="J29">
        <f t="shared" si="10"/>
        <v>0</v>
      </c>
      <c r="K29">
        <f t="shared" si="10"/>
        <v>0</v>
      </c>
      <c r="L29">
        <f t="shared" si="10"/>
        <v>0</v>
      </c>
      <c r="M29">
        <f t="shared" si="10"/>
        <v>0</v>
      </c>
      <c r="N29">
        <f t="shared" si="10"/>
        <v>0</v>
      </c>
    </row>
    <row r="30" ht="12.75">
      <c r="A30" s="1" t="s">
        <v>27</v>
      </c>
    </row>
    <row r="31" spans="1:15" ht="12.75">
      <c r="A31" s="1" t="s">
        <v>28</v>
      </c>
      <c r="E31" s="1">
        <v>1880</v>
      </c>
      <c r="F31" s="1">
        <v>1884</v>
      </c>
      <c r="G31" s="1">
        <v>1888</v>
      </c>
      <c r="H31" s="1">
        <v>1892</v>
      </c>
      <c r="I31" s="1">
        <v>1896</v>
      </c>
      <c r="J31" s="1">
        <v>1900</v>
      </c>
      <c r="K31" s="1">
        <v>1904</v>
      </c>
      <c r="L31" s="1">
        <v>1908</v>
      </c>
      <c r="M31" s="1">
        <v>1912</v>
      </c>
      <c r="N31" s="1">
        <v>1916</v>
      </c>
      <c r="O31" s="1"/>
    </row>
    <row r="32" spans="1:3" ht="12.75">
      <c r="A32" s="1" t="s">
        <v>39</v>
      </c>
      <c r="B32" s="2"/>
      <c r="C32" s="2"/>
    </row>
    <row r="33" spans="1:14" ht="12.75">
      <c r="A33" s="2" t="s">
        <v>29</v>
      </c>
      <c r="B33" s="2"/>
      <c r="C33" s="2"/>
      <c r="E33">
        <f aca="true" t="shared" si="11" ref="E33:N33">ROUNDDOWN(E32/3,0)</f>
        <v>0</v>
      </c>
      <c r="F33">
        <f t="shared" si="11"/>
        <v>0</v>
      </c>
      <c r="G33">
        <f t="shared" si="11"/>
        <v>0</v>
      </c>
      <c r="H33">
        <f t="shared" si="11"/>
        <v>0</v>
      </c>
      <c r="I33">
        <f t="shared" si="11"/>
        <v>0</v>
      </c>
      <c r="J33">
        <f t="shared" si="11"/>
        <v>0</v>
      </c>
      <c r="K33">
        <f t="shared" si="11"/>
        <v>0</v>
      </c>
      <c r="L33">
        <f t="shared" si="11"/>
        <v>0</v>
      </c>
      <c r="M33">
        <f t="shared" si="11"/>
        <v>0</v>
      </c>
      <c r="N33">
        <f t="shared" si="11"/>
        <v>0</v>
      </c>
    </row>
    <row r="34" spans="1:14" ht="12.75">
      <c r="A34" s="2" t="s">
        <v>30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 t="s">
        <v>31</v>
      </c>
      <c r="B35" s="2"/>
      <c r="C35" s="2"/>
      <c r="D35" s="2"/>
      <c r="E35" s="2">
        <f aca="true" t="shared" si="12" ref="E35:N35">E33+E34</f>
        <v>0</v>
      </c>
      <c r="F35" s="2">
        <f t="shared" si="12"/>
        <v>0</v>
      </c>
      <c r="G35" s="2">
        <f t="shared" si="12"/>
        <v>0</v>
      </c>
      <c r="H35" s="2">
        <f t="shared" si="12"/>
        <v>0</v>
      </c>
      <c r="I35" s="2">
        <f t="shared" si="12"/>
        <v>0</v>
      </c>
      <c r="J35" s="2">
        <f t="shared" si="12"/>
        <v>0</v>
      </c>
      <c r="K35" s="2">
        <f t="shared" si="12"/>
        <v>0</v>
      </c>
      <c r="L35" s="2">
        <f t="shared" si="12"/>
        <v>0</v>
      </c>
      <c r="M35" s="2">
        <f t="shared" si="12"/>
        <v>0</v>
      </c>
      <c r="N35" s="2">
        <f t="shared" si="12"/>
        <v>0</v>
      </c>
    </row>
    <row r="36" spans="1:5" ht="12.75">
      <c r="A36" s="1" t="s">
        <v>32</v>
      </c>
      <c r="B36" s="2"/>
      <c r="C36" s="2"/>
      <c r="D36" s="2"/>
      <c r="E36" s="2"/>
    </row>
    <row r="37" spans="1:15" ht="12.75">
      <c r="A37" s="1" t="s">
        <v>33</v>
      </c>
      <c r="B37" s="2"/>
      <c r="C37" s="2"/>
      <c r="D37" s="2"/>
      <c r="E37" s="2"/>
      <c r="O37" s="3" t="s">
        <v>40</v>
      </c>
    </row>
    <row r="38" spans="1:15" ht="12.75">
      <c r="A38" s="2" t="s">
        <v>34</v>
      </c>
      <c r="B38" s="2"/>
      <c r="C38" s="2"/>
      <c r="D38" s="2"/>
      <c r="E38" s="2"/>
      <c r="O38">
        <f>SUM(E35:N35)</f>
        <v>0</v>
      </c>
    </row>
    <row r="39" spans="1:5" ht="12.75">
      <c r="A39" s="2" t="s">
        <v>35</v>
      </c>
      <c r="B39" s="2"/>
      <c r="C39" s="2"/>
      <c r="D39" s="2"/>
      <c r="E39" s="2"/>
    </row>
    <row r="40" spans="1:15" ht="12.75">
      <c r="A40" s="2" t="s">
        <v>36</v>
      </c>
      <c r="B40" s="2"/>
      <c r="C40" s="2"/>
      <c r="D40" s="2"/>
      <c r="E40" s="2"/>
      <c r="O40">
        <f>ROUNDDOWN(2*O19/3,0)</f>
        <v>0</v>
      </c>
    </row>
    <row r="41" spans="1:5" ht="12.75">
      <c r="A41" s="2" t="s">
        <v>37</v>
      </c>
      <c r="B41" s="2"/>
      <c r="C41" s="2"/>
      <c r="D41" s="2"/>
      <c r="E41" s="2"/>
    </row>
    <row r="42" spans="1:15" ht="12.75">
      <c r="A42" s="2" t="s">
        <v>38</v>
      </c>
      <c r="B42" s="2"/>
      <c r="C42" s="2"/>
      <c r="D42" s="2"/>
      <c r="E42" s="2"/>
      <c r="O42">
        <f>O38+O39+O40-O41</f>
        <v>0</v>
      </c>
    </row>
    <row r="43" spans="1:5" ht="12.75">
      <c r="A43" s="2"/>
      <c r="B43" s="2"/>
      <c r="C43" s="2"/>
      <c r="D43" s="2"/>
      <c r="E43" s="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9">
      <pane xSplit="4" topLeftCell="N1" activePane="topRight" state="frozen"/>
      <selection pane="topLeft" activeCell="A1" sqref="A1"/>
      <selection pane="topRight" activeCell="N32" sqref="N32"/>
    </sheetView>
  </sheetViews>
  <sheetFormatPr defaultColWidth="9.140625" defaultRowHeight="12.75"/>
  <sheetData>
    <row r="1" spans="1:15" ht="12.75">
      <c r="A1" s="1" t="s">
        <v>1</v>
      </c>
      <c r="E1" s="1">
        <v>1880</v>
      </c>
      <c r="F1" s="1">
        <v>1884</v>
      </c>
      <c r="G1" s="1">
        <v>1888</v>
      </c>
      <c r="H1" s="1">
        <v>1892</v>
      </c>
      <c r="I1" s="1">
        <v>1896</v>
      </c>
      <c r="J1" s="1">
        <v>1900</v>
      </c>
      <c r="K1" s="1">
        <v>1904</v>
      </c>
      <c r="L1" s="1">
        <v>1908</v>
      </c>
      <c r="M1" s="1">
        <v>1912</v>
      </c>
      <c r="N1" s="1">
        <v>1916</v>
      </c>
      <c r="O1" s="3" t="s">
        <v>40</v>
      </c>
    </row>
    <row r="2" ht="12.75">
      <c r="A2" s="1" t="s">
        <v>0</v>
      </c>
    </row>
    <row r="3" spans="1:14" ht="12.75">
      <c r="A3" t="s">
        <v>2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</row>
    <row r="4" spans="1:15" ht="12.75">
      <c r="A4" t="s">
        <v>3</v>
      </c>
      <c r="E4">
        <v>0</v>
      </c>
      <c r="O4">
        <v>0</v>
      </c>
    </row>
    <row r="5" spans="1:15" ht="12.75">
      <c r="A5" t="s">
        <v>4</v>
      </c>
      <c r="E5">
        <v>0</v>
      </c>
      <c r="O5">
        <v>0</v>
      </c>
    </row>
    <row r="6" spans="1:15" ht="12.75">
      <c r="A6" t="s">
        <v>5</v>
      </c>
      <c r="E6">
        <v>0</v>
      </c>
      <c r="O6">
        <v>0</v>
      </c>
    </row>
    <row r="7" spans="1:15" ht="12.75">
      <c r="A7" t="s">
        <v>6</v>
      </c>
      <c r="E7">
        <v>0</v>
      </c>
      <c r="O7">
        <v>0</v>
      </c>
    </row>
    <row r="8" spans="1:15" ht="12.75">
      <c r="A8" t="s">
        <v>7</v>
      </c>
      <c r="E8">
        <v>0</v>
      </c>
      <c r="O8">
        <v>0</v>
      </c>
    </row>
    <row r="9" spans="1:15" ht="12.75">
      <c r="A9" t="s">
        <v>8</v>
      </c>
      <c r="E9">
        <v>0</v>
      </c>
      <c r="O9">
        <v>0</v>
      </c>
    </row>
    <row r="10" spans="1:15" ht="12.75">
      <c r="A10" t="s">
        <v>9</v>
      </c>
      <c r="E10">
        <v>0</v>
      </c>
      <c r="O10">
        <v>0</v>
      </c>
    </row>
    <row r="11" spans="1:15" ht="12.75">
      <c r="A11" t="s">
        <v>10</v>
      </c>
      <c r="E11">
        <v>0</v>
      </c>
      <c r="O11">
        <v>0</v>
      </c>
    </row>
    <row r="12" spans="1:15" ht="12.75">
      <c r="A12" s="1" t="s">
        <v>11</v>
      </c>
      <c r="E12" s="1">
        <v>1880</v>
      </c>
      <c r="F12" s="1">
        <v>1884</v>
      </c>
      <c r="G12" s="1">
        <v>1888</v>
      </c>
      <c r="H12" s="1">
        <v>1892</v>
      </c>
      <c r="I12" s="1">
        <v>1896</v>
      </c>
      <c r="J12" s="1">
        <v>1900</v>
      </c>
      <c r="K12" s="1">
        <v>1904</v>
      </c>
      <c r="L12" s="1">
        <v>1908</v>
      </c>
      <c r="M12" s="1">
        <v>1912</v>
      </c>
      <c r="N12" s="1">
        <v>1916</v>
      </c>
      <c r="O12" s="3" t="s">
        <v>40</v>
      </c>
    </row>
    <row r="13" ht="12.75">
      <c r="A13" s="1" t="s">
        <v>12</v>
      </c>
    </row>
    <row r="14" spans="1:5" ht="12.75">
      <c r="A14" t="s">
        <v>14</v>
      </c>
      <c r="E14">
        <v>30</v>
      </c>
    </row>
    <row r="15" spans="1:15" ht="12.75">
      <c r="A15" t="s">
        <v>13</v>
      </c>
      <c r="E15">
        <f aca="true" t="shared" si="0" ref="E15:O15">E5*5</f>
        <v>0</v>
      </c>
      <c r="F15">
        <f t="shared" si="0"/>
        <v>0</v>
      </c>
      <c r="G15">
        <f t="shared" si="0"/>
        <v>0</v>
      </c>
      <c r="H15">
        <f t="shared" si="0"/>
        <v>0</v>
      </c>
      <c r="I15">
        <f t="shared" si="0"/>
        <v>0</v>
      </c>
      <c r="J15">
        <f t="shared" si="0"/>
        <v>0</v>
      </c>
      <c r="K15">
        <f t="shared" si="0"/>
        <v>0</v>
      </c>
      <c r="L15">
        <f t="shared" si="0"/>
        <v>0</v>
      </c>
      <c r="M15">
        <f t="shared" si="0"/>
        <v>0</v>
      </c>
      <c r="N15">
        <f t="shared" si="0"/>
        <v>0</v>
      </c>
      <c r="O15">
        <f t="shared" si="0"/>
        <v>0</v>
      </c>
    </row>
    <row r="16" spans="1:15" ht="12.75">
      <c r="A16" t="s">
        <v>15</v>
      </c>
      <c r="E16">
        <f aca="true" t="shared" si="1" ref="E16:O16">E7*4</f>
        <v>0</v>
      </c>
      <c r="F16">
        <f t="shared" si="1"/>
        <v>0</v>
      </c>
      <c r="G16">
        <f t="shared" si="1"/>
        <v>0</v>
      </c>
      <c r="H16">
        <f t="shared" si="1"/>
        <v>0</v>
      </c>
      <c r="I16">
        <f t="shared" si="1"/>
        <v>0</v>
      </c>
      <c r="J16">
        <f t="shared" si="1"/>
        <v>0</v>
      </c>
      <c r="K16">
        <f t="shared" si="1"/>
        <v>0</v>
      </c>
      <c r="L16">
        <f t="shared" si="1"/>
        <v>0</v>
      </c>
      <c r="M16">
        <f t="shared" si="1"/>
        <v>0</v>
      </c>
      <c r="N16">
        <f t="shared" si="1"/>
        <v>0</v>
      </c>
      <c r="O16">
        <f t="shared" si="1"/>
        <v>0</v>
      </c>
    </row>
    <row r="17" spans="1:15" ht="12.75">
      <c r="A17" t="s">
        <v>16</v>
      </c>
      <c r="E17">
        <f aca="true" t="shared" si="2" ref="E17:O17">E9*2</f>
        <v>0</v>
      </c>
      <c r="F17">
        <f t="shared" si="2"/>
        <v>0</v>
      </c>
      <c r="G17">
        <f t="shared" si="2"/>
        <v>0</v>
      </c>
      <c r="H17">
        <f t="shared" si="2"/>
        <v>0</v>
      </c>
      <c r="I17">
        <f t="shared" si="2"/>
        <v>0</v>
      </c>
      <c r="J17">
        <f t="shared" si="2"/>
        <v>0</v>
      </c>
      <c r="K17">
        <f t="shared" si="2"/>
        <v>0</v>
      </c>
      <c r="L17">
        <f t="shared" si="2"/>
        <v>0</v>
      </c>
      <c r="M17">
        <f t="shared" si="2"/>
        <v>0</v>
      </c>
      <c r="N17">
        <f t="shared" si="2"/>
        <v>0</v>
      </c>
      <c r="O17">
        <f t="shared" si="2"/>
        <v>0</v>
      </c>
    </row>
    <row r="18" spans="1:15" ht="12.75">
      <c r="A18" t="s">
        <v>17</v>
      </c>
      <c r="E18">
        <f aca="true" t="shared" si="3" ref="E18:O18">E11*1</f>
        <v>0</v>
      </c>
      <c r="F18">
        <f t="shared" si="3"/>
        <v>0</v>
      </c>
      <c r="G18">
        <f t="shared" si="3"/>
        <v>0</v>
      </c>
      <c r="H18">
        <f t="shared" si="3"/>
        <v>0</v>
      </c>
      <c r="I18">
        <f t="shared" si="3"/>
        <v>0</v>
      </c>
      <c r="J18">
        <f t="shared" si="3"/>
        <v>0</v>
      </c>
      <c r="K18">
        <f t="shared" si="3"/>
        <v>0</v>
      </c>
      <c r="L18">
        <f t="shared" si="3"/>
        <v>0</v>
      </c>
      <c r="M18">
        <f t="shared" si="3"/>
        <v>0</v>
      </c>
      <c r="N18">
        <f t="shared" si="3"/>
        <v>0</v>
      </c>
      <c r="O18">
        <f t="shared" si="3"/>
        <v>0</v>
      </c>
    </row>
    <row r="19" spans="1:15" ht="12.75">
      <c r="A19" t="s">
        <v>18</v>
      </c>
      <c r="E19">
        <f aca="true" t="shared" si="4" ref="E19:O19">E14+E15+E16+E17+E18</f>
        <v>30</v>
      </c>
      <c r="F19">
        <f t="shared" si="4"/>
        <v>0</v>
      </c>
      <c r="G19">
        <f t="shared" si="4"/>
        <v>0</v>
      </c>
      <c r="H19">
        <f t="shared" si="4"/>
        <v>0</v>
      </c>
      <c r="I19">
        <f t="shared" si="4"/>
        <v>0</v>
      </c>
      <c r="J19">
        <f t="shared" si="4"/>
        <v>0</v>
      </c>
      <c r="K19">
        <f t="shared" si="4"/>
        <v>0</v>
      </c>
      <c r="L19">
        <f t="shared" si="4"/>
        <v>0</v>
      </c>
      <c r="M19">
        <f t="shared" si="4"/>
        <v>0</v>
      </c>
      <c r="N19">
        <f t="shared" si="4"/>
        <v>0</v>
      </c>
      <c r="O19">
        <f t="shared" si="4"/>
        <v>0</v>
      </c>
    </row>
    <row r="20" spans="1:15" ht="12.75">
      <c r="A20" s="1" t="s">
        <v>19</v>
      </c>
      <c r="E20" s="1">
        <v>1880</v>
      </c>
      <c r="F20" s="1">
        <v>1884</v>
      </c>
      <c r="G20" s="1">
        <v>1888</v>
      </c>
      <c r="H20" s="1">
        <v>1892</v>
      </c>
      <c r="I20" s="1">
        <v>1896</v>
      </c>
      <c r="J20" s="1">
        <v>1900</v>
      </c>
      <c r="K20" s="1">
        <v>1904</v>
      </c>
      <c r="L20" s="1">
        <v>1908</v>
      </c>
      <c r="M20" s="1">
        <v>1912</v>
      </c>
      <c r="N20" s="1">
        <v>1916</v>
      </c>
      <c r="O20" s="1"/>
    </row>
    <row r="21" ht="12.75">
      <c r="A21" s="1" t="s">
        <v>20</v>
      </c>
    </row>
    <row r="22" spans="1:5" ht="12.75">
      <c r="A22" t="s">
        <v>21</v>
      </c>
      <c r="E22">
        <v>0</v>
      </c>
    </row>
    <row r="23" spans="1:14" ht="12.75">
      <c r="A23" t="s">
        <v>22</v>
      </c>
      <c r="E23">
        <f aca="true" t="shared" si="5" ref="E23:N23">E3*30</f>
        <v>0</v>
      </c>
      <c r="F23">
        <f t="shared" si="5"/>
        <v>0</v>
      </c>
      <c r="G23">
        <f t="shared" si="5"/>
        <v>0</v>
      </c>
      <c r="H23">
        <f t="shared" si="5"/>
        <v>0</v>
      </c>
      <c r="I23">
        <f t="shared" si="5"/>
        <v>0</v>
      </c>
      <c r="J23">
        <f t="shared" si="5"/>
        <v>0</v>
      </c>
      <c r="K23">
        <f t="shared" si="5"/>
        <v>0</v>
      </c>
      <c r="L23">
        <f t="shared" si="5"/>
        <v>0</v>
      </c>
      <c r="M23">
        <f t="shared" si="5"/>
        <v>0</v>
      </c>
      <c r="N23">
        <f t="shared" si="5"/>
        <v>0</v>
      </c>
    </row>
    <row r="24" spans="1:14" ht="12.75">
      <c r="A24" t="s">
        <v>23</v>
      </c>
      <c r="E24">
        <f aca="true" t="shared" si="6" ref="E24:N24">E4*20</f>
        <v>0</v>
      </c>
      <c r="F24">
        <f t="shared" si="6"/>
        <v>0</v>
      </c>
      <c r="G24">
        <f t="shared" si="6"/>
        <v>0</v>
      </c>
      <c r="H24">
        <f t="shared" si="6"/>
        <v>0</v>
      </c>
      <c r="I24">
        <f t="shared" si="6"/>
        <v>0</v>
      </c>
      <c r="J24">
        <f t="shared" si="6"/>
        <v>0</v>
      </c>
      <c r="K24">
        <f t="shared" si="6"/>
        <v>0</v>
      </c>
      <c r="L24">
        <f t="shared" si="6"/>
        <v>0</v>
      </c>
      <c r="M24">
        <f t="shared" si="6"/>
        <v>0</v>
      </c>
      <c r="N24">
        <f t="shared" si="6"/>
        <v>0</v>
      </c>
    </row>
    <row r="25" spans="1:14" ht="12.75">
      <c r="A25" t="s">
        <v>15</v>
      </c>
      <c r="E25">
        <f aca="true" t="shared" si="7" ref="E25:N25">E6*10</f>
        <v>0</v>
      </c>
      <c r="F25">
        <f t="shared" si="7"/>
        <v>0</v>
      </c>
      <c r="G25">
        <f t="shared" si="7"/>
        <v>0</v>
      </c>
      <c r="H25">
        <f t="shared" si="7"/>
        <v>0</v>
      </c>
      <c r="I25">
        <f t="shared" si="7"/>
        <v>0</v>
      </c>
      <c r="J25">
        <f t="shared" si="7"/>
        <v>0</v>
      </c>
      <c r="K25">
        <f t="shared" si="7"/>
        <v>0</v>
      </c>
      <c r="L25">
        <f t="shared" si="7"/>
        <v>0</v>
      </c>
      <c r="M25">
        <f t="shared" si="7"/>
        <v>0</v>
      </c>
      <c r="N25">
        <f t="shared" si="7"/>
        <v>0</v>
      </c>
    </row>
    <row r="26" spans="1:14" ht="12.75">
      <c r="A26" t="s">
        <v>16</v>
      </c>
      <c r="E26">
        <f aca="true" t="shared" si="8" ref="E26:N26">E8*5</f>
        <v>0</v>
      </c>
      <c r="F26">
        <f t="shared" si="8"/>
        <v>0</v>
      </c>
      <c r="G26">
        <f t="shared" si="8"/>
        <v>0</v>
      </c>
      <c r="H26">
        <f t="shared" si="8"/>
        <v>0</v>
      </c>
      <c r="I26">
        <f t="shared" si="8"/>
        <v>0</v>
      </c>
      <c r="J26">
        <f t="shared" si="8"/>
        <v>0</v>
      </c>
      <c r="K26">
        <f t="shared" si="8"/>
        <v>0</v>
      </c>
      <c r="L26">
        <f t="shared" si="8"/>
        <v>0</v>
      </c>
      <c r="M26">
        <f t="shared" si="8"/>
        <v>0</v>
      </c>
      <c r="N26">
        <f t="shared" si="8"/>
        <v>0</v>
      </c>
    </row>
    <row r="27" spans="1:14" ht="12.75">
      <c r="A27" t="s">
        <v>24</v>
      </c>
      <c r="E27">
        <f aca="true" t="shared" si="9" ref="E27:N27">E22+E23+E24+E25+E26</f>
        <v>0</v>
      </c>
      <c r="F27">
        <f t="shared" si="9"/>
        <v>0</v>
      </c>
      <c r="G27">
        <f t="shared" si="9"/>
        <v>0</v>
      </c>
      <c r="H27">
        <f t="shared" si="9"/>
        <v>0</v>
      </c>
      <c r="I27">
        <f t="shared" si="9"/>
        <v>0</v>
      </c>
      <c r="J27">
        <f t="shared" si="9"/>
        <v>0</v>
      </c>
      <c r="K27">
        <f t="shared" si="9"/>
        <v>0</v>
      </c>
      <c r="L27">
        <f t="shared" si="9"/>
        <v>0</v>
      </c>
      <c r="M27">
        <f t="shared" si="9"/>
        <v>0</v>
      </c>
      <c r="N27">
        <f t="shared" si="9"/>
        <v>0</v>
      </c>
    </row>
    <row r="28" spans="1:14" ht="12.75">
      <c r="A28" s="1" t="s">
        <v>25</v>
      </c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 t="s">
        <v>26</v>
      </c>
      <c r="E29">
        <f aca="true" t="shared" si="10" ref="E29:N29">E19-E27</f>
        <v>30</v>
      </c>
      <c r="F29">
        <f t="shared" si="10"/>
        <v>0</v>
      </c>
      <c r="G29">
        <f t="shared" si="10"/>
        <v>0</v>
      </c>
      <c r="H29">
        <f t="shared" si="10"/>
        <v>0</v>
      </c>
      <c r="I29">
        <f t="shared" si="10"/>
        <v>0</v>
      </c>
      <c r="J29">
        <f t="shared" si="10"/>
        <v>0</v>
      </c>
      <c r="K29">
        <f t="shared" si="10"/>
        <v>0</v>
      </c>
      <c r="L29">
        <f t="shared" si="10"/>
        <v>0</v>
      </c>
      <c r="M29">
        <f t="shared" si="10"/>
        <v>0</v>
      </c>
      <c r="N29">
        <f t="shared" si="10"/>
        <v>0</v>
      </c>
    </row>
    <row r="30" ht="12.75">
      <c r="A30" s="1" t="s">
        <v>27</v>
      </c>
    </row>
    <row r="31" spans="1:15" ht="12.75">
      <c r="A31" s="1" t="s">
        <v>28</v>
      </c>
      <c r="E31" s="1">
        <v>1880</v>
      </c>
      <c r="F31" s="1">
        <v>1884</v>
      </c>
      <c r="G31" s="1">
        <v>1888</v>
      </c>
      <c r="H31" s="1">
        <v>1892</v>
      </c>
      <c r="I31" s="1">
        <v>1896</v>
      </c>
      <c r="J31" s="1">
        <v>1900</v>
      </c>
      <c r="K31" s="1">
        <v>1904</v>
      </c>
      <c r="L31" s="1">
        <v>1908</v>
      </c>
      <c r="M31" s="1">
        <v>1912</v>
      </c>
      <c r="N31" s="1">
        <v>1916</v>
      </c>
      <c r="O31" s="1"/>
    </row>
    <row r="32" spans="1:3" ht="12.75">
      <c r="A32" s="1" t="s">
        <v>39</v>
      </c>
      <c r="B32" s="2"/>
      <c r="C32" s="2"/>
    </row>
    <row r="33" spans="1:14" ht="12.75">
      <c r="A33" s="2" t="s">
        <v>29</v>
      </c>
      <c r="B33" s="2"/>
      <c r="C33" s="2"/>
      <c r="E33">
        <f aca="true" t="shared" si="11" ref="E33:N33">ROUNDDOWN(E32/2.5,0)</f>
        <v>0</v>
      </c>
      <c r="F33">
        <f t="shared" si="11"/>
        <v>0</v>
      </c>
      <c r="G33">
        <f t="shared" si="11"/>
        <v>0</v>
      </c>
      <c r="H33">
        <f t="shared" si="11"/>
        <v>0</v>
      </c>
      <c r="I33">
        <f t="shared" si="11"/>
        <v>0</v>
      </c>
      <c r="J33">
        <f t="shared" si="11"/>
        <v>0</v>
      </c>
      <c r="K33">
        <f t="shared" si="11"/>
        <v>0</v>
      </c>
      <c r="L33">
        <f t="shared" si="11"/>
        <v>0</v>
      </c>
      <c r="M33">
        <f t="shared" si="11"/>
        <v>0</v>
      </c>
      <c r="N33">
        <f t="shared" si="11"/>
        <v>0</v>
      </c>
    </row>
    <row r="34" spans="1:14" ht="12.75">
      <c r="A34" s="2" t="s">
        <v>30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 t="s">
        <v>31</v>
      </c>
      <c r="B35" s="2"/>
      <c r="C35" s="2"/>
      <c r="D35" s="2"/>
      <c r="E35" s="2">
        <f aca="true" t="shared" si="12" ref="E35:N35">E33+E34</f>
        <v>0</v>
      </c>
      <c r="F35" s="2">
        <f t="shared" si="12"/>
        <v>0</v>
      </c>
      <c r="G35" s="2">
        <f t="shared" si="12"/>
        <v>0</v>
      </c>
      <c r="H35" s="2">
        <f t="shared" si="12"/>
        <v>0</v>
      </c>
      <c r="I35" s="2">
        <f t="shared" si="12"/>
        <v>0</v>
      </c>
      <c r="J35" s="2">
        <f t="shared" si="12"/>
        <v>0</v>
      </c>
      <c r="K35" s="2">
        <f t="shared" si="12"/>
        <v>0</v>
      </c>
      <c r="L35" s="2">
        <f t="shared" si="12"/>
        <v>0</v>
      </c>
      <c r="M35" s="2">
        <f t="shared" si="12"/>
        <v>0</v>
      </c>
      <c r="N35" s="2">
        <f t="shared" si="12"/>
        <v>0</v>
      </c>
    </row>
    <row r="36" spans="1:5" ht="12.75">
      <c r="A36" s="1" t="s">
        <v>32</v>
      </c>
      <c r="B36" s="2"/>
      <c r="C36" s="2"/>
      <c r="D36" s="2"/>
      <c r="E36" s="2"/>
    </row>
    <row r="37" spans="1:15" ht="12.75">
      <c r="A37" s="1" t="s">
        <v>33</v>
      </c>
      <c r="B37" s="2"/>
      <c r="C37" s="2"/>
      <c r="D37" s="2"/>
      <c r="E37" s="2"/>
      <c r="O37" s="3" t="s">
        <v>40</v>
      </c>
    </row>
    <row r="38" spans="1:15" ht="12.75">
      <c r="A38" s="2" t="s">
        <v>34</v>
      </c>
      <c r="B38" s="2"/>
      <c r="C38" s="2"/>
      <c r="D38" s="2"/>
      <c r="E38" s="2"/>
      <c r="O38">
        <f>SUM(E35:N35)</f>
        <v>0</v>
      </c>
    </row>
    <row r="39" spans="1:5" ht="12.75">
      <c r="A39" s="2" t="s">
        <v>35</v>
      </c>
      <c r="B39" s="2"/>
      <c r="C39" s="2"/>
      <c r="D39" s="2"/>
      <c r="E39" s="2"/>
    </row>
    <row r="40" spans="1:15" ht="12.75">
      <c r="A40" s="2" t="s">
        <v>36</v>
      </c>
      <c r="B40" s="2"/>
      <c r="C40" s="2"/>
      <c r="D40" s="2"/>
      <c r="E40" s="2"/>
      <c r="O40">
        <f>ROUNDDOWN(2*O19/2.5,0)</f>
        <v>0</v>
      </c>
    </row>
    <row r="41" spans="1:5" ht="12.75">
      <c r="A41" s="2" t="s">
        <v>37</v>
      </c>
      <c r="B41" s="2"/>
      <c r="C41" s="2"/>
      <c r="D41" s="2"/>
      <c r="E41" s="2"/>
    </row>
    <row r="42" spans="1:15" ht="12.75">
      <c r="A42" s="2" t="s">
        <v>38</v>
      </c>
      <c r="B42" s="2"/>
      <c r="C42" s="2"/>
      <c r="D42" s="2"/>
      <c r="E42" s="2"/>
      <c r="O42">
        <f>O38+O39+O40-O41</f>
        <v>0</v>
      </c>
    </row>
    <row r="43" spans="1:5" ht="12.75">
      <c r="A43" s="2"/>
      <c r="B43" s="2"/>
      <c r="C43" s="2"/>
      <c r="D43" s="2"/>
      <c r="E43" s="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21">
      <pane xSplit="4" topLeftCell="F1" activePane="topRight" state="frozen"/>
      <selection pane="topLeft" activeCell="A1" sqref="A1"/>
      <selection pane="topRight" activeCell="J32" sqref="J32"/>
    </sheetView>
  </sheetViews>
  <sheetFormatPr defaultColWidth="9.140625" defaultRowHeight="12.75"/>
  <sheetData>
    <row r="1" spans="1:15" ht="12.75">
      <c r="A1" s="1" t="s">
        <v>1</v>
      </c>
      <c r="E1" s="1">
        <v>1880</v>
      </c>
      <c r="F1" s="1">
        <v>1884</v>
      </c>
      <c r="G1" s="1">
        <v>1888</v>
      </c>
      <c r="H1" s="1">
        <v>1892</v>
      </c>
      <c r="I1" s="1">
        <v>1896</v>
      </c>
      <c r="J1" s="1">
        <v>1900</v>
      </c>
      <c r="K1" s="1">
        <v>1904</v>
      </c>
      <c r="L1" s="1">
        <v>1908</v>
      </c>
      <c r="M1" s="1">
        <v>1912</v>
      </c>
      <c r="N1" s="1">
        <v>1916</v>
      </c>
      <c r="O1" s="3" t="s">
        <v>40</v>
      </c>
    </row>
    <row r="2" ht="12.75">
      <c r="A2" s="1" t="s">
        <v>0</v>
      </c>
    </row>
    <row r="3" spans="1:14" ht="12.75">
      <c r="A3" t="s">
        <v>2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</row>
    <row r="4" spans="1:15" ht="12.75">
      <c r="A4" t="s">
        <v>3</v>
      </c>
      <c r="E4">
        <v>0</v>
      </c>
      <c r="O4">
        <v>0</v>
      </c>
    </row>
    <row r="5" spans="1:15" ht="12.75">
      <c r="A5" t="s">
        <v>4</v>
      </c>
      <c r="E5">
        <v>0</v>
      </c>
      <c r="O5">
        <v>0</v>
      </c>
    </row>
    <row r="6" spans="1:15" ht="12.75">
      <c r="A6" t="s">
        <v>5</v>
      </c>
      <c r="E6">
        <v>0</v>
      </c>
      <c r="O6">
        <v>0</v>
      </c>
    </row>
    <row r="7" spans="1:15" ht="12.75">
      <c r="A7" t="s">
        <v>6</v>
      </c>
      <c r="E7">
        <v>0</v>
      </c>
      <c r="O7">
        <v>0</v>
      </c>
    </row>
    <row r="8" spans="1:15" ht="12.75">
      <c r="A8" t="s">
        <v>7</v>
      </c>
      <c r="E8">
        <v>0</v>
      </c>
      <c r="O8">
        <v>0</v>
      </c>
    </row>
    <row r="9" spans="1:15" ht="12.75">
      <c r="A9" t="s">
        <v>8</v>
      </c>
      <c r="E9">
        <v>0</v>
      </c>
      <c r="O9">
        <v>0</v>
      </c>
    </row>
    <row r="10" spans="1:15" ht="12.75">
      <c r="A10" t="s">
        <v>9</v>
      </c>
      <c r="E10">
        <v>0</v>
      </c>
      <c r="O10">
        <v>0</v>
      </c>
    </row>
    <row r="11" spans="1:15" ht="12.75">
      <c r="A11" t="s">
        <v>10</v>
      </c>
      <c r="E11">
        <v>0</v>
      </c>
      <c r="O11">
        <v>0</v>
      </c>
    </row>
    <row r="12" spans="1:15" ht="12.75">
      <c r="A12" s="1" t="s">
        <v>11</v>
      </c>
      <c r="E12" s="1">
        <v>1880</v>
      </c>
      <c r="F12" s="1">
        <v>1884</v>
      </c>
      <c r="G12" s="1">
        <v>1888</v>
      </c>
      <c r="H12" s="1">
        <v>1892</v>
      </c>
      <c r="I12" s="1">
        <v>1896</v>
      </c>
      <c r="J12" s="1">
        <v>1900</v>
      </c>
      <c r="K12" s="1">
        <v>1904</v>
      </c>
      <c r="L12" s="1">
        <v>1908</v>
      </c>
      <c r="M12" s="1">
        <v>1912</v>
      </c>
      <c r="N12" s="1">
        <v>1916</v>
      </c>
      <c r="O12" s="3" t="s">
        <v>40</v>
      </c>
    </row>
    <row r="13" ht="12.75">
      <c r="A13" s="1" t="s">
        <v>12</v>
      </c>
    </row>
    <row r="14" spans="1:5" ht="12.75">
      <c r="A14" t="s">
        <v>14</v>
      </c>
      <c r="E14">
        <v>30</v>
      </c>
    </row>
    <row r="15" spans="1:15" ht="12.75">
      <c r="A15" t="s">
        <v>13</v>
      </c>
      <c r="E15">
        <f aca="true" t="shared" si="0" ref="E15:O15">E5*5</f>
        <v>0</v>
      </c>
      <c r="F15">
        <f t="shared" si="0"/>
        <v>0</v>
      </c>
      <c r="G15">
        <f t="shared" si="0"/>
        <v>0</v>
      </c>
      <c r="H15">
        <f t="shared" si="0"/>
        <v>0</v>
      </c>
      <c r="I15">
        <f t="shared" si="0"/>
        <v>0</v>
      </c>
      <c r="J15">
        <f t="shared" si="0"/>
        <v>0</v>
      </c>
      <c r="K15">
        <f t="shared" si="0"/>
        <v>0</v>
      </c>
      <c r="L15">
        <f t="shared" si="0"/>
        <v>0</v>
      </c>
      <c r="M15">
        <f t="shared" si="0"/>
        <v>0</v>
      </c>
      <c r="N15">
        <f t="shared" si="0"/>
        <v>0</v>
      </c>
      <c r="O15">
        <f t="shared" si="0"/>
        <v>0</v>
      </c>
    </row>
    <row r="16" spans="1:15" ht="12.75">
      <c r="A16" t="s">
        <v>15</v>
      </c>
      <c r="E16">
        <f aca="true" t="shared" si="1" ref="E16:O16">E7*4</f>
        <v>0</v>
      </c>
      <c r="F16">
        <f t="shared" si="1"/>
        <v>0</v>
      </c>
      <c r="G16">
        <f t="shared" si="1"/>
        <v>0</v>
      </c>
      <c r="H16">
        <f t="shared" si="1"/>
        <v>0</v>
      </c>
      <c r="I16">
        <f t="shared" si="1"/>
        <v>0</v>
      </c>
      <c r="J16">
        <f t="shared" si="1"/>
        <v>0</v>
      </c>
      <c r="K16">
        <f t="shared" si="1"/>
        <v>0</v>
      </c>
      <c r="L16">
        <f t="shared" si="1"/>
        <v>0</v>
      </c>
      <c r="M16">
        <f t="shared" si="1"/>
        <v>0</v>
      </c>
      <c r="N16">
        <f t="shared" si="1"/>
        <v>0</v>
      </c>
      <c r="O16">
        <f t="shared" si="1"/>
        <v>0</v>
      </c>
    </row>
    <row r="17" spans="1:15" ht="12.75">
      <c r="A17" t="s">
        <v>16</v>
      </c>
      <c r="E17">
        <f aca="true" t="shared" si="2" ref="E17:O17">E9*2</f>
        <v>0</v>
      </c>
      <c r="F17">
        <f t="shared" si="2"/>
        <v>0</v>
      </c>
      <c r="G17">
        <f t="shared" si="2"/>
        <v>0</v>
      </c>
      <c r="H17">
        <f t="shared" si="2"/>
        <v>0</v>
      </c>
      <c r="I17">
        <f t="shared" si="2"/>
        <v>0</v>
      </c>
      <c r="J17">
        <f t="shared" si="2"/>
        <v>0</v>
      </c>
      <c r="K17">
        <f t="shared" si="2"/>
        <v>0</v>
      </c>
      <c r="L17">
        <f t="shared" si="2"/>
        <v>0</v>
      </c>
      <c r="M17">
        <f t="shared" si="2"/>
        <v>0</v>
      </c>
      <c r="N17">
        <f t="shared" si="2"/>
        <v>0</v>
      </c>
      <c r="O17">
        <f t="shared" si="2"/>
        <v>0</v>
      </c>
    </row>
    <row r="18" spans="1:15" ht="12.75">
      <c r="A18" t="s">
        <v>17</v>
      </c>
      <c r="E18">
        <f aca="true" t="shared" si="3" ref="E18:O18">E11*1</f>
        <v>0</v>
      </c>
      <c r="F18">
        <f t="shared" si="3"/>
        <v>0</v>
      </c>
      <c r="G18">
        <f t="shared" si="3"/>
        <v>0</v>
      </c>
      <c r="H18">
        <f t="shared" si="3"/>
        <v>0</v>
      </c>
      <c r="I18">
        <f t="shared" si="3"/>
        <v>0</v>
      </c>
      <c r="J18">
        <f t="shared" si="3"/>
        <v>0</v>
      </c>
      <c r="K18">
        <f t="shared" si="3"/>
        <v>0</v>
      </c>
      <c r="L18">
        <f t="shared" si="3"/>
        <v>0</v>
      </c>
      <c r="M18">
        <f t="shared" si="3"/>
        <v>0</v>
      </c>
      <c r="N18">
        <f t="shared" si="3"/>
        <v>0</v>
      </c>
      <c r="O18">
        <f t="shared" si="3"/>
        <v>0</v>
      </c>
    </row>
    <row r="19" spans="1:15" ht="12.75">
      <c r="A19" t="s">
        <v>18</v>
      </c>
      <c r="E19">
        <f aca="true" t="shared" si="4" ref="E19:O19">E14+E15+E16+E17+E18</f>
        <v>30</v>
      </c>
      <c r="F19">
        <f t="shared" si="4"/>
        <v>0</v>
      </c>
      <c r="G19">
        <f t="shared" si="4"/>
        <v>0</v>
      </c>
      <c r="H19">
        <f t="shared" si="4"/>
        <v>0</v>
      </c>
      <c r="I19">
        <f t="shared" si="4"/>
        <v>0</v>
      </c>
      <c r="J19">
        <f t="shared" si="4"/>
        <v>0</v>
      </c>
      <c r="K19">
        <f t="shared" si="4"/>
        <v>0</v>
      </c>
      <c r="L19">
        <f t="shared" si="4"/>
        <v>0</v>
      </c>
      <c r="M19">
        <f t="shared" si="4"/>
        <v>0</v>
      </c>
      <c r="N19">
        <f t="shared" si="4"/>
        <v>0</v>
      </c>
      <c r="O19">
        <f t="shared" si="4"/>
        <v>0</v>
      </c>
    </row>
    <row r="20" spans="1:15" ht="12.75">
      <c r="A20" s="1" t="s">
        <v>19</v>
      </c>
      <c r="E20" s="1">
        <v>1880</v>
      </c>
      <c r="F20" s="1">
        <v>1884</v>
      </c>
      <c r="G20" s="1">
        <v>1888</v>
      </c>
      <c r="H20" s="1">
        <v>1892</v>
      </c>
      <c r="I20" s="1">
        <v>1896</v>
      </c>
      <c r="J20" s="1">
        <v>1900</v>
      </c>
      <c r="K20" s="1">
        <v>1904</v>
      </c>
      <c r="L20" s="1">
        <v>1908</v>
      </c>
      <c r="M20" s="1">
        <v>1912</v>
      </c>
      <c r="N20" s="1">
        <v>1916</v>
      </c>
      <c r="O20" s="1"/>
    </row>
    <row r="21" ht="12.75">
      <c r="A21" s="1" t="s">
        <v>20</v>
      </c>
    </row>
    <row r="22" spans="1:5" ht="12.75">
      <c r="A22" t="s">
        <v>21</v>
      </c>
      <c r="E22">
        <v>0</v>
      </c>
    </row>
    <row r="23" spans="1:14" ht="12.75">
      <c r="A23" t="s">
        <v>22</v>
      </c>
      <c r="E23">
        <f aca="true" t="shared" si="5" ref="E23:N23">E3*30</f>
        <v>0</v>
      </c>
      <c r="F23">
        <f t="shared" si="5"/>
        <v>0</v>
      </c>
      <c r="G23">
        <f t="shared" si="5"/>
        <v>0</v>
      </c>
      <c r="H23">
        <f t="shared" si="5"/>
        <v>0</v>
      </c>
      <c r="I23">
        <f t="shared" si="5"/>
        <v>0</v>
      </c>
      <c r="J23">
        <f t="shared" si="5"/>
        <v>0</v>
      </c>
      <c r="K23">
        <f t="shared" si="5"/>
        <v>0</v>
      </c>
      <c r="L23">
        <f t="shared" si="5"/>
        <v>0</v>
      </c>
      <c r="M23">
        <f t="shared" si="5"/>
        <v>0</v>
      </c>
      <c r="N23">
        <f t="shared" si="5"/>
        <v>0</v>
      </c>
    </row>
    <row r="24" spans="1:14" ht="12.75">
      <c r="A24" t="s">
        <v>23</v>
      </c>
      <c r="E24">
        <f aca="true" t="shared" si="6" ref="E24:N24">E4*20</f>
        <v>0</v>
      </c>
      <c r="F24">
        <f t="shared" si="6"/>
        <v>0</v>
      </c>
      <c r="G24">
        <f t="shared" si="6"/>
        <v>0</v>
      </c>
      <c r="H24">
        <f t="shared" si="6"/>
        <v>0</v>
      </c>
      <c r="I24">
        <f t="shared" si="6"/>
        <v>0</v>
      </c>
      <c r="J24">
        <f t="shared" si="6"/>
        <v>0</v>
      </c>
      <c r="K24">
        <f t="shared" si="6"/>
        <v>0</v>
      </c>
      <c r="L24">
        <f t="shared" si="6"/>
        <v>0</v>
      </c>
      <c r="M24">
        <f t="shared" si="6"/>
        <v>0</v>
      </c>
      <c r="N24">
        <f t="shared" si="6"/>
        <v>0</v>
      </c>
    </row>
    <row r="25" spans="1:14" ht="12.75">
      <c r="A25" t="s">
        <v>15</v>
      </c>
      <c r="E25">
        <f aca="true" t="shared" si="7" ref="E25:N25">E6*10</f>
        <v>0</v>
      </c>
      <c r="F25">
        <f t="shared" si="7"/>
        <v>0</v>
      </c>
      <c r="G25">
        <f t="shared" si="7"/>
        <v>0</v>
      </c>
      <c r="H25">
        <f t="shared" si="7"/>
        <v>0</v>
      </c>
      <c r="I25">
        <f t="shared" si="7"/>
        <v>0</v>
      </c>
      <c r="J25">
        <f t="shared" si="7"/>
        <v>0</v>
      </c>
      <c r="K25">
        <f t="shared" si="7"/>
        <v>0</v>
      </c>
      <c r="L25">
        <f t="shared" si="7"/>
        <v>0</v>
      </c>
      <c r="M25">
        <f t="shared" si="7"/>
        <v>0</v>
      </c>
      <c r="N25">
        <f t="shared" si="7"/>
        <v>0</v>
      </c>
    </row>
    <row r="26" spans="1:14" ht="12.75">
      <c r="A26" t="s">
        <v>16</v>
      </c>
      <c r="E26">
        <f aca="true" t="shared" si="8" ref="E26:N26">E8*5</f>
        <v>0</v>
      </c>
      <c r="F26">
        <f t="shared" si="8"/>
        <v>0</v>
      </c>
      <c r="G26">
        <f t="shared" si="8"/>
        <v>0</v>
      </c>
      <c r="H26">
        <f t="shared" si="8"/>
        <v>0</v>
      </c>
      <c r="I26">
        <f t="shared" si="8"/>
        <v>0</v>
      </c>
      <c r="J26">
        <f t="shared" si="8"/>
        <v>0</v>
      </c>
      <c r="K26">
        <f t="shared" si="8"/>
        <v>0</v>
      </c>
      <c r="L26">
        <f t="shared" si="8"/>
        <v>0</v>
      </c>
      <c r="M26">
        <f t="shared" si="8"/>
        <v>0</v>
      </c>
      <c r="N26">
        <f t="shared" si="8"/>
        <v>0</v>
      </c>
    </row>
    <row r="27" spans="1:14" ht="12.75">
      <c r="A27" t="s">
        <v>24</v>
      </c>
      <c r="E27">
        <f aca="true" t="shared" si="9" ref="E27:N27">E22+E23+E24+E25+E26</f>
        <v>0</v>
      </c>
      <c r="F27">
        <f t="shared" si="9"/>
        <v>0</v>
      </c>
      <c r="G27">
        <f t="shared" si="9"/>
        <v>0</v>
      </c>
      <c r="H27">
        <f t="shared" si="9"/>
        <v>0</v>
      </c>
      <c r="I27">
        <f t="shared" si="9"/>
        <v>0</v>
      </c>
      <c r="J27">
        <f t="shared" si="9"/>
        <v>0</v>
      </c>
      <c r="K27">
        <f t="shared" si="9"/>
        <v>0</v>
      </c>
      <c r="L27">
        <f t="shared" si="9"/>
        <v>0</v>
      </c>
      <c r="M27">
        <f t="shared" si="9"/>
        <v>0</v>
      </c>
      <c r="N27">
        <f t="shared" si="9"/>
        <v>0</v>
      </c>
    </row>
    <row r="28" spans="1:14" ht="12.75">
      <c r="A28" s="1" t="s">
        <v>25</v>
      </c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 t="s">
        <v>26</v>
      </c>
      <c r="E29">
        <f aca="true" t="shared" si="10" ref="E29:N29">E19-E27</f>
        <v>30</v>
      </c>
      <c r="F29">
        <f t="shared" si="10"/>
        <v>0</v>
      </c>
      <c r="G29">
        <f t="shared" si="10"/>
        <v>0</v>
      </c>
      <c r="H29">
        <f t="shared" si="10"/>
        <v>0</v>
      </c>
      <c r="I29">
        <f t="shared" si="10"/>
        <v>0</v>
      </c>
      <c r="J29">
        <f t="shared" si="10"/>
        <v>0</v>
      </c>
      <c r="K29">
        <f t="shared" si="10"/>
        <v>0</v>
      </c>
      <c r="L29">
        <f t="shared" si="10"/>
        <v>0</v>
      </c>
      <c r="M29">
        <f t="shared" si="10"/>
        <v>0</v>
      </c>
      <c r="N29">
        <f t="shared" si="10"/>
        <v>0</v>
      </c>
    </row>
    <row r="30" ht="12.75">
      <c r="A30" s="1" t="s">
        <v>27</v>
      </c>
    </row>
    <row r="31" spans="1:15" ht="12.75">
      <c r="A31" s="1" t="s">
        <v>28</v>
      </c>
      <c r="E31" s="1">
        <v>1880</v>
      </c>
      <c r="F31" s="1">
        <v>1884</v>
      </c>
      <c r="G31" s="1">
        <v>1888</v>
      </c>
      <c r="H31" s="1">
        <v>1892</v>
      </c>
      <c r="I31" s="1">
        <v>1896</v>
      </c>
      <c r="J31" s="1">
        <v>1900</v>
      </c>
      <c r="K31" s="1">
        <v>1904</v>
      </c>
      <c r="L31" s="1">
        <v>1908</v>
      </c>
      <c r="M31" s="1">
        <v>1912</v>
      </c>
      <c r="N31" s="1">
        <v>1916</v>
      </c>
      <c r="O31" s="1"/>
    </row>
    <row r="32" spans="1:3" ht="12.75">
      <c r="A32" s="1" t="s">
        <v>39</v>
      </c>
      <c r="B32" s="2"/>
      <c r="C32" s="2"/>
    </row>
    <row r="33" spans="1:14" ht="12.75">
      <c r="A33" s="2" t="s">
        <v>29</v>
      </c>
      <c r="B33" s="2"/>
      <c r="C33" s="2"/>
      <c r="E33">
        <f aca="true" t="shared" si="11" ref="E33:N33">ROUNDDOWN(E32/2.5,0)</f>
        <v>0</v>
      </c>
      <c r="F33">
        <f t="shared" si="11"/>
        <v>0</v>
      </c>
      <c r="G33">
        <f t="shared" si="11"/>
        <v>0</v>
      </c>
      <c r="H33">
        <f t="shared" si="11"/>
        <v>0</v>
      </c>
      <c r="I33">
        <f t="shared" si="11"/>
        <v>0</v>
      </c>
      <c r="J33">
        <f t="shared" si="11"/>
        <v>0</v>
      </c>
      <c r="K33">
        <f t="shared" si="11"/>
        <v>0</v>
      </c>
      <c r="L33">
        <f t="shared" si="11"/>
        <v>0</v>
      </c>
      <c r="M33">
        <f t="shared" si="11"/>
        <v>0</v>
      </c>
      <c r="N33">
        <f t="shared" si="11"/>
        <v>0</v>
      </c>
    </row>
    <row r="34" spans="1:14" ht="12.75">
      <c r="A34" s="2" t="s">
        <v>30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 t="s">
        <v>31</v>
      </c>
      <c r="B35" s="2"/>
      <c r="C35" s="2"/>
      <c r="D35" s="2"/>
      <c r="E35" s="2">
        <f aca="true" t="shared" si="12" ref="E35:N35">E33+E34</f>
        <v>0</v>
      </c>
      <c r="F35" s="2">
        <f t="shared" si="12"/>
        <v>0</v>
      </c>
      <c r="G35" s="2">
        <f t="shared" si="12"/>
        <v>0</v>
      </c>
      <c r="H35" s="2">
        <f t="shared" si="12"/>
        <v>0</v>
      </c>
      <c r="I35" s="2">
        <f t="shared" si="12"/>
        <v>0</v>
      </c>
      <c r="J35" s="2">
        <f t="shared" si="12"/>
        <v>0</v>
      </c>
      <c r="K35" s="2">
        <f t="shared" si="12"/>
        <v>0</v>
      </c>
      <c r="L35" s="2">
        <f t="shared" si="12"/>
        <v>0</v>
      </c>
      <c r="M35" s="2">
        <f t="shared" si="12"/>
        <v>0</v>
      </c>
      <c r="N35" s="2">
        <f t="shared" si="12"/>
        <v>0</v>
      </c>
    </row>
    <row r="36" spans="1:5" ht="12.75">
      <c r="A36" s="1" t="s">
        <v>32</v>
      </c>
      <c r="B36" s="2"/>
      <c r="C36" s="2"/>
      <c r="D36" s="2"/>
      <c r="E36" s="2"/>
    </row>
    <row r="37" spans="1:15" ht="12.75">
      <c r="A37" s="1" t="s">
        <v>33</v>
      </c>
      <c r="B37" s="2"/>
      <c r="C37" s="2"/>
      <c r="D37" s="2"/>
      <c r="E37" s="2"/>
      <c r="O37" s="3" t="s">
        <v>40</v>
      </c>
    </row>
    <row r="38" spans="1:15" ht="12.75">
      <c r="A38" s="2" t="s">
        <v>34</v>
      </c>
      <c r="B38" s="2"/>
      <c r="C38" s="2"/>
      <c r="D38" s="2"/>
      <c r="E38" s="2"/>
      <c r="O38">
        <f>SUM(E35:N35)</f>
        <v>0</v>
      </c>
    </row>
    <row r="39" spans="1:5" ht="12.75">
      <c r="A39" s="2" t="s">
        <v>35</v>
      </c>
      <c r="B39" s="2"/>
      <c r="C39" s="2"/>
      <c r="D39" s="2"/>
      <c r="E39" s="2"/>
    </row>
    <row r="40" spans="1:15" ht="12.75">
      <c r="A40" s="2" t="s">
        <v>36</v>
      </c>
      <c r="B40" s="2"/>
      <c r="C40" s="2"/>
      <c r="D40" s="2"/>
      <c r="E40" s="2"/>
      <c r="O40">
        <f>ROUNDDOWN(2*O19/2.5,0)</f>
        <v>0</v>
      </c>
    </row>
    <row r="41" spans="1:5" ht="12.75">
      <c r="A41" s="2" t="s">
        <v>37</v>
      </c>
      <c r="B41" s="2"/>
      <c r="C41" s="2"/>
      <c r="D41" s="2"/>
      <c r="E41" s="2"/>
    </row>
    <row r="42" spans="1:15" ht="12.75">
      <c r="A42" s="2" t="s">
        <v>38</v>
      </c>
      <c r="B42" s="2"/>
      <c r="C42" s="2"/>
      <c r="D42" s="2"/>
      <c r="E42" s="2"/>
      <c r="O42">
        <f>O38+O39+O40-O41</f>
        <v>0</v>
      </c>
    </row>
    <row r="43" spans="1:5" ht="12.75">
      <c r="A43" s="2"/>
      <c r="B43" s="2"/>
      <c r="C43" s="2"/>
      <c r="D43" s="2"/>
      <c r="E43" s="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35">
      <pane xSplit="2" topLeftCell="C1" activePane="topRight" state="frozen"/>
      <selection pane="topLeft" activeCell="A1" sqref="A1"/>
      <selection pane="topRight" activeCell="C36" sqref="C36"/>
    </sheetView>
  </sheetViews>
  <sheetFormatPr defaultColWidth="9.140625" defaultRowHeight="12.75"/>
  <sheetData>
    <row r="1" spans="1:13" ht="12.75">
      <c r="A1" s="1" t="s">
        <v>49</v>
      </c>
      <c r="C1">
        <v>1880</v>
      </c>
      <c r="D1">
        <v>1884</v>
      </c>
      <c r="E1">
        <v>1888</v>
      </c>
      <c r="F1">
        <v>1892</v>
      </c>
      <c r="G1">
        <v>1896</v>
      </c>
      <c r="H1">
        <v>1900</v>
      </c>
      <c r="I1">
        <v>1904</v>
      </c>
      <c r="J1">
        <v>1908</v>
      </c>
      <c r="K1">
        <v>1912</v>
      </c>
      <c r="L1">
        <v>1916</v>
      </c>
      <c r="M1" s="4" t="s">
        <v>40</v>
      </c>
    </row>
    <row r="2" spans="1:13" ht="12.75">
      <c r="A2" t="s">
        <v>42</v>
      </c>
      <c r="C2">
        <f>ROUNDDOWN(Britain!E29/10,0)</f>
        <v>3</v>
      </c>
      <c r="D2">
        <f>ROUNDDOWN(Britain!F29/10,0)</f>
        <v>0</v>
      </c>
      <c r="E2">
        <f>ROUNDDOWN(Britain!G29/10,0)</f>
        <v>0</v>
      </c>
      <c r="F2">
        <f>ROUNDDOWN(Britain!H29/10,0)</f>
        <v>0</v>
      </c>
      <c r="G2">
        <f>ROUNDDOWN(Britain!I29/10,0)</f>
        <v>0</v>
      </c>
      <c r="H2">
        <f>ROUNDDOWN(Britain!J29/10,0)</f>
        <v>0</v>
      </c>
      <c r="I2">
        <f>ROUNDDOWN(Britain!K29/10,0)</f>
        <v>0</v>
      </c>
      <c r="J2">
        <f>ROUNDDOWN(Britain!L29/10,0)</f>
        <v>0</v>
      </c>
      <c r="K2">
        <f>ROUNDDOWN(Britain!M29/10,0)</f>
        <v>0</v>
      </c>
      <c r="L2">
        <f>ROUNDDOWN(Britain!N29/10,0)</f>
        <v>0</v>
      </c>
      <c r="M2">
        <f>Britain!O40</f>
        <v>0</v>
      </c>
    </row>
    <row r="3" spans="1:13" ht="12.75">
      <c r="A3" t="s">
        <v>43</v>
      </c>
      <c r="C3">
        <f>ROUNDDOWN(France!E19/7,0)</f>
        <v>15</v>
      </c>
      <c r="D3">
        <f>ROUNDDOWN(France!F19/7,0)</f>
        <v>0</v>
      </c>
      <c r="E3">
        <f>ROUNDDOWN(France!G19/7,0)</f>
        <v>0</v>
      </c>
      <c r="F3">
        <f>ROUNDDOWN(France!H19/7,0)</f>
        <v>0</v>
      </c>
      <c r="G3">
        <f>ROUNDDOWN(France!I19/7,0)</f>
        <v>0</v>
      </c>
      <c r="H3">
        <f>ROUNDDOWN(France!J19/7,0)</f>
        <v>0</v>
      </c>
      <c r="I3">
        <f>ROUNDDOWN(France!K19/7,0)</f>
        <v>0</v>
      </c>
      <c r="J3">
        <f>ROUNDDOWN(France!L19/7,0)</f>
        <v>0</v>
      </c>
      <c r="K3">
        <f>ROUNDDOWN(France!M19/7,0)</f>
        <v>0</v>
      </c>
      <c r="L3">
        <f>ROUNDDOWN(France!N19/7,0)</f>
        <v>0</v>
      </c>
      <c r="M3">
        <f>France!O40</f>
        <v>0</v>
      </c>
    </row>
    <row r="4" spans="1:13" ht="12.75">
      <c r="A4" t="s">
        <v>44</v>
      </c>
      <c r="C4">
        <f>ROUNDDOWN((Germany!E29+Germany!F29)/5,0)</f>
        <v>6</v>
      </c>
      <c r="D4">
        <f>ROUNDDOWN((Germany!G29+Germany!H29)/5,0)</f>
        <v>0</v>
      </c>
      <c r="E4">
        <f>ROUNDDOWN((Germany!I29+Germany!J29)/5,0)</f>
        <v>0</v>
      </c>
      <c r="F4">
        <f>ROUNDDOWN((Germany!K29+Germany!L29)/5,0)</f>
        <v>0</v>
      </c>
      <c r="G4">
        <f>ROUNDDOWN((Germany!M29+Germany!N29)/5,0)</f>
        <v>0</v>
      </c>
      <c r="H4">
        <f>ROUNDDOWN((Germany!O29+Germany!P29)/5,0)</f>
        <v>0</v>
      </c>
      <c r="I4">
        <f>ROUNDDOWN((Germany!Q29+Germany!R29)/5,0)</f>
        <v>0</v>
      </c>
      <c r="J4">
        <f>ROUNDDOWN((Germany!S29+Germany!T29)/5,0)</f>
        <v>0</v>
      </c>
      <c r="K4">
        <f>ROUNDDOWN((Germany!U29+Germany!V29)/5,0)</f>
        <v>0</v>
      </c>
      <c r="L4">
        <f>ROUNDDOWN((Germany!W29+Germany!X29)/5,0)</f>
        <v>0</v>
      </c>
      <c r="M4">
        <f>Germany!Y40</f>
        <v>0</v>
      </c>
    </row>
    <row r="5" spans="1:13" ht="12.75">
      <c r="A5" t="s">
        <v>45</v>
      </c>
      <c r="C5">
        <f>ROUNDDOWN(USA!E29/4,0)</f>
        <v>2</v>
      </c>
      <c r="D5">
        <f>ROUNDDOWN(USA!F29/4,0)</f>
        <v>0</v>
      </c>
      <c r="E5">
        <f>ROUNDDOWN(USA!G29/4,0)</f>
        <v>0</v>
      </c>
      <c r="F5">
        <f>ROUNDDOWN(USA!H29/4,0)</f>
        <v>0</v>
      </c>
      <c r="G5">
        <f>ROUNDDOWN(USA!I29/4,0)</f>
        <v>0</v>
      </c>
      <c r="H5">
        <f>ROUNDDOWN(USA!J29/4,0)</f>
        <v>0</v>
      </c>
      <c r="I5">
        <f>ROUNDDOWN(USA!K29/4,0)</f>
        <v>0</v>
      </c>
      <c r="J5">
        <f>ROUNDDOWN(USA!L29/4,0)</f>
        <v>0</v>
      </c>
      <c r="K5">
        <f>ROUNDDOWN(USA!M29/4,0)</f>
        <v>0</v>
      </c>
      <c r="L5">
        <f>ROUNDDOWN(USA!N29/4,0)</f>
        <v>0</v>
      </c>
      <c r="M5">
        <f>USA!O40</f>
        <v>0</v>
      </c>
    </row>
    <row r="6" spans="1:13" ht="12.75">
      <c r="A6" t="s">
        <v>47</v>
      </c>
      <c r="C6">
        <f>ROUNDDOWN(Japan!E29/3,0)</f>
        <v>10</v>
      </c>
      <c r="D6">
        <f>ROUNDDOWN(Japan!F29/3,0)</f>
        <v>0</v>
      </c>
      <c r="E6">
        <f>ROUNDDOWN(Japan!G29/3,0)</f>
        <v>0</v>
      </c>
      <c r="F6">
        <f>ROUNDDOWN(Japan!H29/3,0)</f>
        <v>0</v>
      </c>
      <c r="G6">
        <f>ROUNDDOWN(Japan!I29/3,0)</f>
        <v>0</v>
      </c>
      <c r="H6">
        <f>ROUNDDOWN(Japan!J29/3,0)</f>
        <v>0</v>
      </c>
      <c r="I6">
        <f>ROUNDDOWN(Japan!K29/3,0)</f>
        <v>0</v>
      </c>
      <c r="J6">
        <f>ROUNDDOWN(Japan!L29/3,0)</f>
        <v>0</v>
      </c>
      <c r="K6">
        <f>ROUNDDOWN(Japan!M29/3,0)</f>
        <v>0</v>
      </c>
      <c r="L6">
        <f>ROUNDDOWN(Japan!N29/3,0)</f>
        <v>0</v>
      </c>
      <c r="M6">
        <f>Japan!O40</f>
        <v>0</v>
      </c>
    </row>
    <row r="7" spans="1:13" ht="12.75">
      <c r="A7" t="s">
        <v>46</v>
      </c>
      <c r="C7">
        <f>ROUNDDOWN(Russia!E29/2.5,0)</f>
        <v>12</v>
      </c>
      <c r="D7">
        <f>ROUNDDOWN(Russia!F29/2.5,0)</f>
        <v>0</v>
      </c>
      <c r="E7">
        <f>ROUNDDOWN(Russia!G29/2.5,0)</f>
        <v>0</v>
      </c>
      <c r="F7">
        <f>ROUNDDOWN(Russia!H29/2.5,0)</f>
        <v>0</v>
      </c>
      <c r="G7">
        <f>ROUNDDOWN(Russia!I29/2.5,0)</f>
        <v>0</v>
      </c>
      <c r="H7">
        <f>ROUNDDOWN(Russia!J29/2.5,0)</f>
        <v>0</v>
      </c>
      <c r="I7">
        <f>ROUNDDOWN(Russia!K29/2.5,0)</f>
        <v>0</v>
      </c>
      <c r="J7">
        <f>ROUNDDOWN(Russia!L29/2.5,0)</f>
        <v>0</v>
      </c>
      <c r="K7">
        <f>ROUNDDOWN(Russia!M29/2.5,0)</f>
        <v>0</v>
      </c>
      <c r="L7">
        <f>ROUNDDOWN(Russia!N29/2.5,0)</f>
        <v>0</v>
      </c>
      <c r="M7">
        <f>Russia!O40</f>
        <v>0</v>
      </c>
    </row>
    <row r="8" spans="1:13" ht="12.75">
      <c r="A8" t="s">
        <v>48</v>
      </c>
      <c r="C8">
        <f>ROUNDDOWN(Italy!E29/2.5,0)</f>
        <v>12</v>
      </c>
      <c r="D8">
        <f>ROUNDDOWN(Italy!F29/2.5,0)</f>
        <v>0</v>
      </c>
      <c r="E8">
        <f>ROUNDDOWN(Italy!G29/2.5,0)</f>
        <v>0</v>
      </c>
      <c r="F8">
        <f>ROUNDDOWN(Italy!H29/2.5,0)</f>
        <v>0</v>
      </c>
      <c r="G8">
        <f>ROUNDDOWN(Italy!I29/2.5,0)</f>
        <v>0</v>
      </c>
      <c r="H8">
        <f>ROUNDDOWN(Italy!J29/2.5,0)</f>
        <v>0</v>
      </c>
      <c r="I8">
        <f>ROUNDDOWN(Italy!K29/2.5,0)</f>
        <v>0</v>
      </c>
      <c r="J8">
        <f>ROUNDDOWN(Italy!L29/2.5,0)</f>
        <v>0</v>
      </c>
      <c r="K8">
        <f>ROUNDDOWN(Italy!M29/2.5,0)</f>
        <v>0</v>
      </c>
      <c r="L8">
        <f>ROUNDDOWN(Italy!N29/2.5,0)</f>
        <v>0</v>
      </c>
      <c r="M8">
        <f>Italy!O40</f>
        <v>0</v>
      </c>
    </row>
    <row r="11" ht="12.75">
      <c r="A11" s="1" t="s">
        <v>50</v>
      </c>
    </row>
    <row r="12" spans="1:2" ht="12.75">
      <c r="A12" t="s">
        <v>42</v>
      </c>
      <c r="B12">
        <f>Britain!O42</f>
        <v>0</v>
      </c>
    </row>
    <row r="13" spans="1:2" ht="12.75">
      <c r="A13" t="s">
        <v>43</v>
      </c>
      <c r="B13">
        <f>France!O42</f>
        <v>0</v>
      </c>
    </row>
    <row r="14" spans="1:2" ht="12.75">
      <c r="A14" t="s">
        <v>44</v>
      </c>
      <c r="B14">
        <f>Germany!Y42</f>
        <v>0</v>
      </c>
    </row>
    <row r="15" spans="1:2" ht="12.75">
      <c r="A15" t="s">
        <v>45</v>
      </c>
      <c r="B15">
        <f>USA!O42</f>
        <v>0</v>
      </c>
    </row>
    <row r="16" spans="1:2" ht="12.75">
      <c r="A16" t="s">
        <v>47</v>
      </c>
      <c r="B16">
        <f>Japan!O42</f>
        <v>0</v>
      </c>
    </row>
    <row r="17" spans="1:2" ht="12.75">
      <c r="A17" t="s">
        <v>46</v>
      </c>
      <c r="B17">
        <f>Russia!O42</f>
        <v>0</v>
      </c>
    </row>
    <row r="18" spans="1:2" ht="12.75">
      <c r="A18" t="s">
        <v>48</v>
      </c>
      <c r="B18">
        <f>Italy!O42</f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McCarter</dc:creator>
  <cp:keywords/>
  <dc:description/>
  <cp:lastModifiedBy>Rob McCarter</cp:lastModifiedBy>
  <dcterms:created xsi:type="dcterms:W3CDTF">2001-07-31T16:07:28Z</dcterms:created>
  <dcterms:modified xsi:type="dcterms:W3CDTF">2001-08-01T01:56:06Z</dcterms:modified>
  <cp:category/>
  <cp:version/>
  <cp:contentType/>
  <cp:contentStatus/>
</cp:coreProperties>
</file>