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0"/>
  </bookViews>
  <sheets>
    <sheet name="Introduction" sheetId="1" r:id="rId1"/>
    <sheet name="Hit on 5 or 6" sheetId="2" r:id="rId2"/>
    <sheet name="Hit on 6" sheetId="3" r:id="rId3"/>
    <sheet name="Probs" sheetId="4" r:id="rId4"/>
  </sheets>
  <definedNames>
    <definedName name="_xlnm.Print_Area" localSheetId="1">'Hit on 5 or 6'!$B$1:$BI$25</definedName>
    <definedName name="_xlnm.Print_Area" localSheetId="2">'Hit on 6'!$B$3:$BI$25</definedName>
    <definedName name="_xlnm.Print_Titles" localSheetId="1">'Hit on 5 or 6'!$A:$A</definedName>
    <definedName name="_xlnm.Print_Titles" localSheetId="2">'Hit on 6'!$A:$A</definedName>
  </definedNames>
  <calcPr fullCalcOnLoad="1"/>
</workbook>
</file>

<file path=xl/sharedStrings.xml><?xml version="1.0" encoding="utf-8"?>
<sst xmlns="http://schemas.openxmlformats.org/spreadsheetml/2006/main" count="464" uniqueCount="15">
  <si>
    <t>Hits</t>
  </si>
  <si>
    <t>Number of Dice</t>
  </si>
  <si>
    <t>to</t>
  </si>
  <si>
    <t>Raw Probabilities</t>
  </si>
  <si>
    <t>Hit on 5 or 6</t>
  </si>
  <si>
    <t>00 3 times</t>
  </si>
  <si>
    <t>00 4 times</t>
  </si>
  <si>
    <t>00 5 times</t>
  </si>
  <si>
    <t>00 6 times</t>
  </si>
  <si>
    <t>00 7 times</t>
  </si>
  <si>
    <t>00 8 times</t>
  </si>
  <si>
    <t>Hit on 6</t>
  </si>
  <si>
    <t>D100 Roll to Achieve Indicated Number of Hits on a 5 or 6</t>
  </si>
  <si>
    <t xml:space="preserve"> </t>
  </si>
  <si>
    <t>D100 Roll to Achieve Indicated Number of Hits on 6</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</si>
</sst>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00"/>
    <numFmt numFmtId="170" formatCode="0.0%"/>
    <numFmt numFmtId="171" formatCode="0.000%"/>
    <numFmt numFmtId="172" formatCode="0.0000%"/>
    <numFmt numFmtId="173" formatCode="0.00000%"/>
    <numFmt numFmtId="174" formatCode="0.000000%"/>
    <numFmt numFmtId="175" formatCode="0.0000000%"/>
    <numFmt numFmtId="176" formatCode="0.00000000%"/>
    <numFmt numFmtId="177" formatCode="0.0000E+00"/>
  </numFmts>
  <fonts count="10">
    <font>
      <sz val="10"/>
      <name val="Arial"/>
      <family val="0"/>
    </font>
    <font>
      <sz val="10"/>
      <name val="Courier New"/>
      <family val="3"/>
    </font>
    <font>
      <sz val="8"/>
      <name val="Arial"/>
      <family val="0"/>
    </font>
    <font>
      <b/>
      <sz val="10"/>
      <name val="Arial"/>
      <family val="2"/>
    </font>
    <font>
      <b/>
      <u val="single"/>
      <sz val="10"/>
      <name val="Arial"/>
      <family val="2"/>
    </font>
    <font>
      <sz val="9"/>
      <name val="Arial"/>
      <family val="0"/>
    </font>
    <font>
      <sz val="10"/>
      <color indexed="9"/>
      <name val="Arial"/>
      <family val="0"/>
    </font>
    <font>
      <b/>
      <sz val="12"/>
      <name val="Arial"/>
      <family val="2"/>
    </font>
    <font>
      <sz val="10"/>
      <color indexed="22"/>
      <name val="Arial"/>
      <family val="2"/>
    </font>
    <font>
      <u val="single"/>
      <sz val="10"/>
      <name val="Arial"/>
      <family val="2"/>
    </font>
  </fonts>
  <fills count="8">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5"/>
        <bgColor indexed="64"/>
      </patternFill>
    </fill>
    <fill>
      <patternFill patternType="solid">
        <fgColor indexed="10"/>
        <bgColor indexed="64"/>
      </patternFill>
    </fill>
    <fill>
      <patternFill patternType="solid">
        <fgColor indexed="47"/>
        <bgColor indexed="64"/>
      </patternFill>
    </fill>
    <fill>
      <patternFill patternType="solid">
        <fgColor indexed="43"/>
        <bgColor indexed="64"/>
      </patternFill>
    </fill>
  </fills>
  <borders count="3">
    <border>
      <left/>
      <right/>
      <top/>
      <bottom/>
      <diagonal/>
    </border>
    <border>
      <left style="thin"/>
      <right>
        <color indexed="63"/>
      </right>
      <top>
        <color indexed="63"/>
      </top>
      <bottom>
        <color indexed="63"/>
      </bottom>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6">
    <xf numFmtId="0" fontId="0" fillId="0" borderId="0" xfId="0" applyAlignment="1">
      <alignment/>
    </xf>
    <xf numFmtId="0" fontId="0" fillId="0" borderId="0" xfId="0" applyBorder="1" applyAlignment="1">
      <alignment/>
    </xf>
    <xf numFmtId="168" fontId="0" fillId="0" borderId="0" xfId="0" applyNumberFormat="1" applyBorder="1" applyAlignment="1">
      <alignment/>
    </xf>
    <xf numFmtId="0" fontId="0" fillId="0" borderId="0" xfId="0" applyBorder="1" applyAlignment="1">
      <alignment horizontal="center"/>
    </xf>
    <xf numFmtId="0" fontId="0" fillId="0" borderId="0" xfId="0" applyAlignment="1">
      <alignment horizontal="center"/>
    </xf>
    <xf numFmtId="0" fontId="3" fillId="0" borderId="0" xfId="0" applyFont="1" applyAlignment="1">
      <alignment horizontal="center"/>
    </xf>
    <xf numFmtId="0" fontId="1" fillId="0" borderId="0" xfId="0" applyFont="1" applyAlignment="1">
      <alignment horizontal="center"/>
    </xf>
    <xf numFmtId="0" fontId="1" fillId="0" borderId="0" xfId="0" applyFont="1" applyBorder="1" applyAlignment="1">
      <alignment horizontal="center"/>
    </xf>
    <xf numFmtId="169" fontId="0" fillId="0" borderId="0" xfId="0" applyNumberFormat="1" applyBorder="1" applyAlignment="1">
      <alignment horizontal="center"/>
    </xf>
    <xf numFmtId="169" fontId="0" fillId="2" borderId="0" xfId="0" applyNumberFormat="1" applyFill="1" applyBorder="1" applyAlignment="1">
      <alignment horizontal="center"/>
    </xf>
    <xf numFmtId="169" fontId="0" fillId="3" borderId="0" xfId="0" applyNumberFormat="1" applyFill="1" applyBorder="1" applyAlignment="1">
      <alignment horizontal="center"/>
    </xf>
    <xf numFmtId="169" fontId="0" fillId="4" borderId="0" xfId="0" applyNumberFormat="1" applyFill="1" applyBorder="1" applyAlignment="1">
      <alignment horizontal="center"/>
    </xf>
    <xf numFmtId="10" fontId="1" fillId="0" borderId="0" xfId="0" applyNumberFormat="1" applyFont="1" applyBorder="1" applyAlignment="1">
      <alignment vertical="top" wrapText="1"/>
    </xf>
    <xf numFmtId="11" fontId="1" fillId="0" borderId="0" xfId="0" applyNumberFormat="1" applyFont="1" applyBorder="1" applyAlignment="1">
      <alignment vertical="top" wrapText="1"/>
    </xf>
    <xf numFmtId="169" fontId="0" fillId="0" borderId="0" xfId="0" applyNumberFormat="1" applyFont="1" applyBorder="1" applyAlignment="1">
      <alignment horizontal="center"/>
    </xf>
    <xf numFmtId="169" fontId="0" fillId="0" borderId="0" xfId="0" applyNumberFormat="1" applyFont="1" applyAlignment="1">
      <alignment horizontal="center"/>
    </xf>
    <xf numFmtId="0" fontId="0" fillId="0" borderId="0" xfId="0" applyFont="1" applyAlignment="1">
      <alignment horizontal="center"/>
    </xf>
    <xf numFmtId="169" fontId="0" fillId="3" borderId="0" xfId="0" applyNumberFormat="1" applyFont="1" applyFill="1" applyAlignment="1">
      <alignment horizontal="center"/>
    </xf>
    <xf numFmtId="0" fontId="0" fillId="3" borderId="0" xfId="0" applyFont="1" applyFill="1" applyAlignment="1">
      <alignment horizontal="center"/>
    </xf>
    <xf numFmtId="169" fontId="0" fillId="3" borderId="0" xfId="0" applyNumberFormat="1" applyFont="1" applyFill="1" applyBorder="1" applyAlignment="1">
      <alignment horizontal="center"/>
    </xf>
    <xf numFmtId="169" fontId="0" fillId="4" borderId="0" xfId="0" applyNumberFormat="1" applyFont="1" applyFill="1" applyAlignment="1">
      <alignment horizontal="center"/>
    </xf>
    <xf numFmtId="0" fontId="0" fillId="4" borderId="0" xfId="0" applyFont="1" applyFill="1" applyAlignment="1">
      <alignment horizontal="center"/>
    </xf>
    <xf numFmtId="169" fontId="0" fillId="4" borderId="0" xfId="0" applyNumberFormat="1" applyFont="1" applyFill="1" applyBorder="1" applyAlignment="1">
      <alignment horizontal="center"/>
    </xf>
    <xf numFmtId="0" fontId="0" fillId="0" borderId="0" xfId="19" applyNumberFormat="1" applyAlignment="1">
      <alignment/>
    </xf>
    <xf numFmtId="169" fontId="6" fillId="5" borderId="0" xfId="0" applyNumberFormat="1" applyFont="1" applyFill="1" applyBorder="1" applyAlignment="1">
      <alignment horizontal="center"/>
    </xf>
    <xf numFmtId="169" fontId="0" fillId="0" borderId="1" xfId="0" applyNumberFormat="1" applyBorder="1" applyAlignment="1">
      <alignment horizontal="center"/>
    </xf>
    <xf numFmtId="169" fontId="0" fillId="0" borderId="1" xfId="0" applyNumberFormat="1" applyFont="1" applyBorder="1" applyAlignment="1">
      <alignment horizontal="center"/>
    </xf>
    <xf numFmtId="0" fontId="0" fillId="0" borderId="0" xfId="0" applyFont="1" applyBorder="1" applyAlignment="1">
      <alignment horizontal="center"/>
    </xf>
    <xf numFmtId="169" fontId="0" fillId="3" borderId="1" xfId="0" applyNumberFormat="1" applyFont="1" applyFill="1" applyBorder="1" applyAlignment="1">
      <alignment horizontal="center"/>
    </xf>
    <xf numFmtId="0" fontId="0" fillId="3" borderId="0" xfId="0" applyFont="1" applyFill="1" applyBorder="1" applyAlignment="1">
      <alignment horizontal="center"/>
    </xf>
    <xf numFmtId="169" fontId="0" fillId="4" borderId="1" xfId="0" applyNumberFormat="1" applyFont="1" applyFill="1" applyBorder="1" applyAlignment="1">
      <alignment horizontal="center"/>
    </xf>
    <xf numFmtId="0" fontId="0" fillId="4" borderId="0" xfId="0" applyFont="1" applyFill="1" applyBorder="1" applyAlignment="1">
      <alignment horizontal="center"/>
    </xf>
    <xf numFmtId="169" fontId="0" fillId="0" borderId="2" xfId="0" applyNumberFormat="1" applyBorder="1" applyAlignment="1">
      <alignment horizontal="center"/>
    </xf>
    <xf numFmtId="169" fontId="0" fillId="3" borderId="2" xfId="0" applyNumberFormat="1" applyFill="1" applyBorder="1" applyAlignment="1">
      <alignment horizontal="center"/>
    </xf>
    <xf numFmtId="169" fontId="0" fillId="4" borderId="2" xfId="0" applyNumberFormat="1" applyFill="1" applyBorder="1" applyAlignment="1">
      <alignment horizontal="center"/>
    </xf>
    <xf numFmtId="0" fontId="6" fillId="5" borderId="0" xfId="0" applyFont="1" applyFill="1" applyBorder="1" applyAlignment="1">
      <alignment horizontal="center"/>
    </xf>
    <xf numFmtId="169" fontId="6" fillId="5" borderId="2" xfId="0" applyNumberFormat="1" applyFont="1" applyFill="1" applyBorder="1" applyAlignment="1">
      <alignment horizontal="center"/>
    </xf>
    <xf numFmtId="0" fontId="0" fillId="0" borderId="0" xfId="0" applyFont="1" applyFill="1" applyBorder="1" applyAlignment="1">
      <alignment horizontal="center"/>
    </xf>
    <xf numFmtId="0" fontId="6" fillId="5" borderId="2" xfId="0" applyFont="1" applyFill="1" applyBorder="1" applyAlignment="1">
      <alignment horizontal="center"/>
    </xf>
    <xf numFmtId="169" fontId="0" fillId="0" borderId="0" xfId="0" applyNumberFormat="1" applyFill="1" applyBorder="1" applyAlignment="1">
      <alignment horizontal="center"/>
    </xf>
    <xf numFmtId="169" fontId="6" fillId="5" borderId="1" xfId="0" applyNumberFormat="1" applyFont="1" applyFill="1" applyBorder="1" applyAlignment="1">
      <alignment horizontal="center"/>
    </xf>
    <xf numFmtId="169" fontId="0" fillId="0" borderId="1" xfId="0" applyNumberFormat="1" applyFill="1" applyBorder="1" applyAlignment="1">
      <alignment horizontal="center"/>
    </xf>
    <xf numFmtId="169" fontId="0" fillId="3" borderId="1" xfId="0" applyNumberFormat="1" applyFill="1" applyBorder="1" applyAlignment="1">
      <alignment horizontal="center"/>
    </xf>
    <xf numFmtId="169" fontId="0" fillId="4" borderId="1" xfId="0" applyNumberFormat="1" applyFill="1" applyBorder="1" applyAlignment="1">
      <alignment horizontal="center"/>
    </xf>
    <xf numFmtId="0" fontId="3" fillId="0" borderId="0" xfId="0" applyFont="1" applyAlignment="1">
      <alignment/>
    </xf>
    <xf numFmtId="0" fontId="7" fillId="0" borderId="0" xfId="0" applyFont="1" applyAlignment="1">
      <alignment/>
    </xf>
    <xf numFmtId="177" fontId="1" fillId="0" borderId="0" xfId="0" applyNumberFormat="1" applyFont="1" applyBorder="1" applyAlignment="1">
      <alignment vertical="top" wrapText="1"/>
    </xf>
    <xf numFmtId="177" fontId="0" fillId="0" borderId="0" xfId="0" applyNumberFormat="1" applyBorder="1" applyAlignment="1">
      <alignment/>
    </xf>
    <xf numFmtId="0" fontId="1" fillId="2" borderId="0" xfId="0" applyFont="1" applyFill="1" applyAlignment="1">
      <alignment horizontal="center"/>
    </xf>
    <xf numFmtId="169" fontId="0" fillId="0" borderId="0" xfId="0" applyNumberFormat="1" applyFont="1" applyFill="1" applyBorder="1" applyAlignment="1">
      <alignment horizontal="center"/>
    </xf>
    <xf numFmtId="0" fontId="0" fillId="6" borderId="0" xfId="0" applyFont="1" applyFill="1" applyBorder="1" applyAlignment="1">
      <alignment horizontal="center"/>
    </xf>
    <xf numFmtId="169" fontId="0" fillId="6" borderId="2" xfId="0" applyNumberFormat="1" applyFill="1" applyBorder="1" applyAlignment="1">
      <alignment horizontal="center"/>
    </xf>
    <xf numFmtId="169" fontId="0" fillId="0" borderId="1" xfId="0" applyNumberFormat="1" applyFont="1" applyFill="1" applyBorder="1" applyAlignment="1">
      <alignment horizontal="center"/>
    </xf>
    <xf numFmtId="169" fontId="0" fillId="6" borderId="1" xfId="0" applyNumberFormat="1" applyFont="1" applyFill="1" applyBorder="1" applyAlignment="1">
      <alignment horizontal="center"/>
    </xf>
    <xf numFmtId="168" fontId="0" fillId="0" borderId="0" xfId="0" applyNumberFormat="1" applyAlignment="1">
      <alignment/>
    </xf>
    <xf numFmtId="177" fontId="0" fillId="0" borderId="0" xfId="0" applyNumberFormat="1" applyAlignment="1">
      <alignment/>
    </xf>
    <xf numFmtId="169" fontId="0" fillId="4" borderId="2" xfId="0" applyNumberFormat="1" applyFont="1" applyFill="1" applyBorder="1" applyAlignment="1">
      <alignment horizontal="center"/>
    </xf>
    <xf numFmtId="169" fontId="0" fillId="7" borderId="1" xfId="0" applyNumberFormat="1" applyFont="1" applyFill="1" applyBorder="1" applyAlignment="1">
      <alignment horizontal="center"/>
    </xf>
    <xf numFmtId="0" fontId="0" fillId="7" borderId="0" xfId="0" applyFont="1" applyFill="1" applyBorder="1" applyAlignment="1">
      <alignment horizontal="center"/>
    </xf>
    <xf numFmtId="169" fontId="0" fillId="7" borderId="2" xfId="0" applyNumberFormat="1" applyFill="1" applyBorder="1" applyAlignment="1">
      <alignment horizontal="center"/>
    </xf>
    <xf numFmtId="177" fontId="1" fillId="0" borderId="0" xfId="0" applyNumberFormat="1" applyFont="1" applyBorder="1" applyAlignment="1">
      <alignment/>
    </xf>
    <xf numFmtId="177" fontId="1" fillId="2" borderId="0" xfId="0" applyNumberFormat="1" applyFont="1" applyFill="1" applyBorder="1" applyAlignment="1">
      <alignment/>
    </xf>
    <xf numFmtId="177" fontId="0" fillId="2" borderId="0" xfId="0" applyNumberFormat="1" applyFill="1" applyBorder="1" applyAlignment="1">
      <alignment/>
    </xf>
    <xf numFmtId="177" fontId="1" fillId="2" borderId="0" xfId="0" applyNumberFormat="1" applyFont="1" applyFill="1" applyBorder="1" applyAlignment="1">
      <alignment vertical="top" wrapText="1"/>
    </xf>
    <xf numFmtId="0" fontId="3" fillId="0" borderId="0" xfId="0" applyFont="1" applyBorder="1" applyAlignment="1">
      <alignment/>
    </xf>
    <xf numFmtId="0" fontId="0" fillId="2" borderId="0" xfId="0" applyFont="1" applyFill="1" applyAlignment="1">
      <alignment horizontal="center"/>
    </xf>
    <xf numFmtId="0" fontId="0" fillId="0" borderId="2" xfId="0" applyFont="1" applyBorder="1" applyAlignment="1">
      <alignment horizontal="center"/>
    </xf>
    <xf numFmtId="169" fontId="0" fillId="0" borderId="2" xfId="0" applyNumberFormat="1" applyFont="1" applyBorder="1" applyAlignment="1">
      <alignment horizontal="center"/>
    </xf>
    <xf numFmtId="0" fontId="0" fillId="3" borderId="2" xfId="0" applyFont="1" applyFill="1" applyBorder="1" applyAlignment="1">
      <alignment horizontal="center"/>
    </xf>
    <xf numFmtId="169" fontId="0" fillId="3" borderId="2" xfId="0" applyNumberFormat="1" applyFont="1" applyFill="1" applyBorder="1" applyAlignment="1">
      <alignment horizontal="center"/>
    </xf>
    <xf numFmtId="0" fontId="0" fillId="4" borderId="2" xfId="0" applyFont="1" applyFill="1" applyBorder="1" applyAlignment="1">
      <alignment horizontal="center"/>
    </xf>
    <xf numFmtId="0" fontId="0" fillId="2" borderId="2" xfId="0" applyFont="1" applyFill="1" applyBorder="1" applyAlignment="1">
      <alignment horizontal="center"/>
    </xf>
    <xf numFmtId="0" fontId="1" fillId="0" borderId="2" xfId="0" applyFont="1" applyBorder="1" applyAlignment="1">
      <alignment horizontal="center"/>
    </xf>
    <xf numFmtId="0" fontId="1" fillId="0" borderId="0" xfId="0" applyFont="1" applyAlignment="1">
      <alignment horizontal="center"/>
    </xf>
    <xf numFmtId="169" fontId="0" fillId="4" borderId="1" xfId="0" applyNumberFormat="1" applyFont="1" applyFill="1" applyBorder="1" applyAlignment="1">
      <alignment horizontal="center"/>
    </xf>
    <xf numFmtId="169" fontId="0" fillId="4" borderId="0" xfId="0" applyNumberFormat="1" applyFont="1" applyFill="1" applyBorder="1" applyAlignment="1">
      <alignment horizontal="center"/>
    </xf>
    <xf numFmtId="169" fontId="0" fillId="4" borderId="2" xfId="0" applyNumberFormat="1" applyFont="1" applyFill="1" applyBorder="1" applyAlignment="1">
      <alignment horizontal="center"/>
    </xf>
    <xf numFmtId="169" fontId="0" fillId="7" borderId="1" xfId="0" applyNumberFormat="1" applyFont="1" applyFill="1" applyBorder="1" applyAlignment="1">
      <alignment horizontal="center"/>
    </xf>
    <xf numFmtId="169" fontId="0" fillId="7" borderId="0" xfId="0" applyNumberFormat="1" applyFont="1" applyFill="1" applyBorder="1" applyAlignment="1">
      <alignment horizontal="center"/>
    </xf>
    <xf numFmtId="169" fontId="0" fillId="7" borderId="2" xfId="0" applyNumberFormat="1" applyFont="1" applyFill="1" applyBorder="1" applyAlignment="1">
      <alignment horizontal="center"/>
    </xf>
    <xf numFmtId="169" fontId="0" fillId="0" borderId="1" xfId="0" applyNumberFormat="1" applyFont="1" applyFill="1" applyBorder="1" applyAlignment="1">
      <alignment horizontal="center"/>
    </xf>
    <xf numFmtId="169" fontId="0" fillId="0" borderId="0" xfId="0" applyNumberFormat="1" applyFont="1" applyFill="1" applyBorder="1" applyAlignment="1">
      <alignment horizontal="center"/>
    </xf>
    <xf numFmtId="169" fontId="0" fillId="0" borderId="2" xfId="0" applyNumberFormat="1" applyFont="1" applyFill="1" applyBorder="1" applyAlignment="1">
      <alignment horizontal="center"/>
    </xf>
    <xf numFmtId="0" fontId="3" fillId="0" borderId="0" xfId="0" applyFont="1" applyAlignment="1">
      <alignment horizontal="center"/>
    </xf>
    <xf numFmtId="177" fontId="0" fillId="0" borderId="0" xfId="0" applyNumberFormat="1" applyBorder="1" applyAlignment="1">
      <alignment horizontal="center"/>
    </xf>
    <xf numFmtId="169" fontId="0" fillId="2" borderId="0" xfId="0" applyNumberFormat="1" applyFont="1" applyFill="1" applyAlignment="1">
      <alignment horizontal="center"/>
    </xf>
    <xf numFmtId="169" fontId="8" fillId="2" borderId="0" xfId="0" applyNumberFormat="1" applyFont="1" applyFill="1" applyAlignment="1">
      <alignment horizontal="center"/>
    </xf>
    <xf numFmtId="11" fontId="1" fillId="0" borderId="0" xfId="0" applyNumberFormat="1" applyFont="1" applyAlignment="1">
      <alignment horizontal="center"/>
    </xf>
    <xf numFmtId="0" fontId="0" fillId="0" borderId="1" xfId="0" applyFont="1" applyBorder="1" applyAlignment="1">
      <alignment horizontal="center"/>
    </xf>
    <xf numFmtId="0" fontId="0" fillId="0" borderId="0" xfId="0" applyFont="1" applyBorder="1" applyAlignment="1">
      <alignment horizontal="center"/>
    </xf>
    <xf numFmtId="0" fontId="0" fillId="0" borderId="2" xfId="0" applyFont="1" applyBorder="1" applyAlignment="1">
      <alignment horizontal="center"/>
    </xf>
    <xf numFmtId="0" fontId="4" fillId="0" borderId="0" xfId="0" applyFont="1" applyBorder="1" applyAlignment="1">
      <alignment horizontal="center"/>
    </xf>
    <xf numFmtId="0" fontId="3" fillId="0" borderId="0" xfId="0" applyFont="1" applyBorder="1" applyAlignment="1">
      <alignment horizontal="center"/>
    </xf>
    <xf numFmtId="0" fontId="0" fillId="0" borderId="0" xfId="0" applyFont="1" applyAlignment="1">
      <alignment horizontal="center"/>
    </xf>
    <xf numFmtId="169" fontId="0" fillId="3" borderId="1" xfId="0" applyNumberFormat="1" applyFont="1" applyFill="1" applyBorder="1" applyAlignment="1">
      <alignment horizontal="center"/>
    </xf>
    <xf numFmtId="169" fontId="0" fillId="3" borderId="0" xfId="0" applyNumberFormat="1" applyFont="1" applyFill="1" applyBorder="1" applyAlignment="1">
      <alignment horizontal="center"/>
    </xf>
    <xf numFmtId="169" fontId="0" fillId="3" borderId="2" xfId="0" applyNumberFormat="1" applyFont="1" applyFill="1" applyBorder="1" applyAlignment="1">
      <alignment horizontal="center"/>
    </xf>
    <xf numFmtId="169" fontId="5" fillId="6" borderId="1" xfId="0" applyNumberFormat="1" applyFont="1" applyFill="1" applyBorder="1" applyAlignment="1">
      <alignment horizontal="center"/>
    </xf>
    <xf numFmtId="169" fontId="5" fillId="6" borderId="0" xfId="0" applyNumberFormat="1" applyFont="1" applyFill="1" applyBorder="1" applyAlignment="1">
      <alignment horizontal="center"/>
    </xf>
    <xf numFmtId="169" fontId="5" fillId="6" borderId="2" xfId="0" applyNumberFormat="1" applyFont="1" applyFill="1" applyBorder="1" applyAlignment="1">
      <alignment horizontal="center"/>
    </xf>
    <xf numFmtId="169" fontId="0" fillId="0" borderId="1" xfId="0" applyNumberFormat="1" applyFont="1" applyBorder="1" applyAlignment="1">
      <alignment horizontal="center"/>
    </xf>
    <xf numFmtId="169" fontId="0" fillId="0" borderId="0" xfId="0" applyNumberFormat="1" applyFont="1" applyBorder="1" applyAlignment="1">
      <alignment horizontal="center"/>
    </xf>
    <xf numFmtId="169" fontId="0" fillId="0" borderId="2" xfId="0" applyNumberFormat="1" applyFon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5" fillId="6" borderId="0" xfId="19" applyNumberFormat="1" applyFont="1" applyFill="1" applyBorder="1" applyAlignment="1">
      <alignment horizontal="center"/>
    </xf>
    <xf numFmtId="0" fontId="5" fillId="6" borderId="2" xfId="19" applyNumberFormat="1" applyFont="1" applyFill="1" applyBorder="1" applyAlignment="1">
      <alignment horizontal="center"/>
    </xf>
    <xf numFmtId="0" fontId="1" fillId="0" borderId="0" xfId="0" applyFont="1" applyBorder="1" applyAlignment="1">
      <alignment horizontal="center"/>
    </xf>
    <xf numFmtId="169" fontId="0" fillId="0" borderId="1" xfId="0" applyNumberFormat="1" applyBorder="1" applyAlignment="1">
      <alignment horizontal="center"/>
    </xf>
    <xf numFmtId="169" fontId="0" fillId="0" borderId="0" xfId="0" applyNumberFormat="1" applyBorder="1" applyAlignment="1">
      <alignment horizontal="center"/>
    </xf>
    <xf numFmtId="169" fontId="0" fillId="0" borderId="2" xfId="0" applyNumberFormat="1" applyBorder="1" applyAlignment="1">
      <alignment horizontal="center"/>
    </xf>
    <xf numFmtId="169" fontId="2" fillId="6" borderId="1" xfId="0" applyNumberFormat="1" applyFont="1" applyFill="1" applyBorder="1" applyAlignment="1">
      <alignment horizontal="center"/>
    </xf>
    <xf numFmtId="169" fontId="2" fillId="6" borderId="0" xfId="0" applyNumberFormat="1" applyFont="1" applyFill="1" applyBorder="1" applyAlignment="1">
      <alignment horizontal="center"/>
    </xf>
    <xf numFmtId="169" fontId="2" fillId="6" borderId="2" xfId="0" applyNumberFormat="1" applyFont="1" applyFill="1" applyBorder="1" applyAlignment="1">
      <alignment horizontal="center"/>
    </xf>
    <xf numFmtId="0" fontId="1" fillId="0" borderId="1"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85725</xdr:rowOff>
    </xdr:from>
    <xdr:to>
      <xdr:col>15</xdr:col>
      <xdr:colOff>57150</xdr:colOff>
      <xdr:row>34</xdr:row>
      <xdr:rowOff>66675</xdr:rowOff>
    </xdr:to>
    <xdr:sp>
      <xdr:nvSpPr>
        <xdr:cNvPr id="1" name="TextBox 1"/>
        <xdr:cNvSpPr txBox="1">
          <a:spLocks noChangeArrowheads="1"/>
        </xdr:cNvSpPr>
      </xdr:nvSpPr>
      <xdr:spPr>
        <a:xfrm>
          <a:off x="104775" y="85725"/>
          <a:ext cx="9096375" cy="5486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Buckets of Dice CRT.xls
</a:t>
          </a:r>
          <a:r>
            <a:rPr lang="en-US" cap="none" sz="1000" b="0" i="0" u="none" baseline="0">
              <a:latin typeface="Arial"/>
              <a:ea typeface="Arial"/>
              <a:cs typeface="Arial"/>
            </a:rPr>
            <a:t>May 28, 2007</a:t>
          </a:r>
          <a:r>
            <a:rPr lang="en-US" cap="none" sz="1000" b="1" i="0" u="none" baseline="0">
              <a:latin typeface="Arial"/>
              <a:ea typeface="Arial"/>
              <a:cs typeface="Arial"/>
            </a:rPr>
            <a:t>
</a:t>
          </a:r>
          <a:r>
            <a:rPr lang="en-US" cap="none" sz="1000" b="0" i="0" u="none" baseline="0">
              <a:latin typeface="Arial"/>
              <a:ea typeface="Arial"/>
              <a:cs typeface="Arial"/>
            </a:rPr>
            <a:t>This spreadsheet contains two tables that allow gamers to obtain combat results for "buckets of dice" or roll-to-hit wargames using only a single roll of percentile (D100) dice.  There are two tables:  one when the unit scores a hit on a "5" or a "6," and one where the unit scores a hit on a "6."
To use the tables, simply chose the appropriate one, find the column representing the number of D6 you're supposed to roll, and roll D100.  Find the row showing the range of numbers that includes your die roll.  That tells you the number of hits you scored.  For example, if you are to roll 12 dice, hitting on a "6", and you roll 35 on percentile dice, you score one hit.
Because the probability of getting large numbers of hits can be much lower than 1%, the tables are divided into colored bands.  The idea is that if you roll in the range 01-99, you simply use the white background, as described above.  However, if you roll 00, you then roll again and consult the light green section.  If you roll 00 a second time, you consult the rose numbers.  If roll 00 a third time, you consult the tan numbers.  For example, if you are rolling 12 dice hitting on 5 or 6, a roll of 01 to 99 will give you between 0 and 8 hits. If you roll a 00, roll again.  If the second roll is in the range 01 to 61, you do 8 hits.  If it is 62 to 95, you do 9, hits, and if it is 96 to 99, you do 10 hits.  If you roll a 00 in your second roll, you then consult the rose section of the column in the same manner, to see if you did betwen 10 and 12 hits.  Note that for certain very high numbers of hits, you simply have to roll 00 a specified number of times.  Clearly, the accuracy of the probabilities suffers, but the events are so unlikely that I decided it wasn't worth further complications.
On the "Hit on 5 or 6" table with large numbers of dice, the probability of only a small number of hits is also quite low.  The red rows in those columns work similarly to the colored sections described above, except that you reroll if your first roll was 01.  For example, if you are rolling 15 dice that hit on 5 or 6, if your first roll is 01, you roll again.  If your second roll is in the range 01 to 23, you do 0 hits.  If it is in the range 24 to 99, you do 1 hit.
Clearly, you can do what you want with these tables.  You may decide that the rerolling is too much trouble, and just use the white numbers.  That will give you accurate results 99% of the time.
For those of you who are interested in the probabilities behind these tables, the raw probabilities are shown on the "Probs" tab.  I copied these numbers from tables generated by James Terry's website at http://www.atomblaster.com/dice.html .  He saved me a lot of trouble.
Another handy set of tables can be found at http://www.grognard.com/variants/gwas1.txt . These tables go up to only 10 dice, but they do include hitting on 4-6 and 3-6.
</a:t>
          </a:r>
          <a:r>
            <a:rPr lang="en-US" cap="none" sz="1000" b="0" i="0" u="sng" baseline="0">
              <a:latin typeface="Arial"/>
              <a:ea typeface="Arial"/>
              <a:cs typeface="Arial"/>
            </a:rPr>
            <a:t>Contact</a:t>
          </a:r>
          <a:r>
            <a:rPr lang="en-US" cap="none" sz="1000" b="0" i="0" u="none" baseline="0">
              <a:latin typeface="Arial"/>
              <a:ea typeface="Arial"/>
              <a:cs typeface="Arial"/>
            </a:rPr>
            <a:t>
Dav Vandenbroucke
davanden@cox.net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showGridLines="0" tabSelected="1" workbookViewId="0" topLeftCell="A1">
      <selection activeCell="A1" sqref="A1"/>
    </sheetView>
  </sheetViews>
  <sheetFormatPr defaultColWidth="9.140625" defaultRowHeight="12.75"/>
  <sheetData/>
  <printOptions/>
  <pageMargins left="0.75" right="0.75" top="1" bottom="1" header="0.5" footer="0.5"/>
  <pageSetup orientation="portrait" r:id="rId2"/>
  <drawing r:id="rId1"/>
</worksheet>
</file>

<file path=xl/worksheets/sheet2.xml><?xml version="1.0" encoding="utf-8"?>
<worksheet xmlns="http://schemas.openxmlformats.org/spreadsheetml/2006/main" xmlns:r="http://schemas.openxmlformats.org/officeDocument/2006/relationships">
  <dimension ref="A1:BJ27"/>
  <sheetViews>
    <sheetView showGridLines="0" workbookViewId="0" topLeftCell="A1">
      <pane xSplit="1" topLeftCell="G1" activePane="topRight" state="frozen"/>
      <selection pane="topLeft" activeCell="A1" sqref="A1"/>
      <selection pane="topRight" activeCell="A13" sqref="A13:IV13"/>
    </sheetView>
  </sheetViews>
  <sheetFormatPr defaultColWidth="9.140625" defaultRowHeight="12.75"/>
  <cols>
    <col min="1" max="1" width="9.140625" style="4" customWidth="1"/>
    <col min="2" max="2" width="3.00390625" style="4" customWidth="1"/>
    <col min="3" max="3" width="2.57421875" style="4" customWidth="1"/>
    <col min="4" max="4" width="4.00390625" style="4" customWidth="1"/>
    <col min="5" max="5" width="3.00390625" style="4" customWidth="1"/>
    <col min="6" max="6" width="2.57421875" style="4" customWidth="1"/>
    <col min="7" max="7" width="4.00390625" style="4" customWidth="1"/>
    <col min="8" max="8" width="3.00390625" style="4" customWidth="1"/>
    <col min="9" max="9" width="2.57421875" style="4" customWidth="1"/>
    <col min="10" max="10" width="4.00390625" style="4" customWidth="1"/>
    <col min="11" max="11" width="3.00390625" style="4" customWidth="1"/>
    <col min="12" max="12" width="2.57421875" style="4" customWidth="1"/>
    <col min="13" max="14" width="3.00390625" style="4" customWidth="1"/>
    <col min="15" max="15" width="2.57421875" style="4" customWidth="1"/>
    <col min="16" max="16" width="4.00390625" style="4" customWidth="1"/>
    <col min="17" max="17" width="3.00390625" style="4" customWidth="1"/>
    <col min="18" max="18" width="2.57421875" style="4" customWidth="1"/>
    <col min="19" max="19" width="4.00390625" style="4" customWidth="1"/>
    <col min="20" max="20" width="3.00390625" style="4" customWidth="1"/>
    <col min="21" max="21" width="2.57421875" style="4" customWidth="1"/>
    <col min="22" max="22" width="4.00390625" style="4" customWidth="1"/>
    <col min="23" max="23" width="3.00390625" style="4" customWidth="1"/>
    <col min="24" max="24" width="2.57421875" style="4" customWidth="1"/>
    <col min="25" max="25" width="4.00390625" style="4" customWidth="1"/>
    <col min="26" max="26" width="3.00390625" style="4" customWidth="1"/>
    <col min="27" max="27" width="2.57421875" style="4" customWidth="1"/>
    <col min="28" max="29" width="3.00390625" style="4" customWidth="1"/>
    <col min="30" max="30" width="2.57421875" style="4" customWidth="1"/>
    <col min="31" max="31" width="4.00390625" style="4" customWidth="1"/>
    <col min="32" max="32" width="3.00390625" style="4" customWidth="1"/>
    <col min="33" max="33" width="2.57421875" style="4" customWidth="1"/>
    <col min="34" max="34" width="4.00390625" style="0" customWidth="1"/>
    <col min="35" max="35" width="3.00390625" style="0" customWidth="1"/>
    <col min="36" max="36" width="2.57421875" style="0" customWidth="1"/>
    <col min="37" max="37" width="4.00390625" style="0" customWidth="1"/>
    <col min="38" max="38" width="3.00390625" style="0" customWidth="1"/>
    <col min="39" max="39" width="2.57421875" style="0" customWidth="1"/>
    <col min="40" max="40" width="4.00390625" style="0" customWidth="1"/>
    <col min="41" max="41" width="3.00390625" style="0" customWidth="1"/>
    <col min="42" max="42" width="2.57421875" style="0" customWidth="1"/>
    <col min="43" max="44" width="3.00390625" style="0" customWidth="1"/>
    <col min="45" max="45" width="2.57421875" style="0" customWidth="1"/>
    <col min="46" max="47" width="3.00390625" style="0" customWidth="1"/>
    <col min="48" max="48" width="2.57421875" style="0" customWidth="1"/>
    <col min="49" max="50" width="3.00390625" style="0" customWidth="1"/>
    <col min="51" max="51" width="2.57421875" style="0" customWidth="1"/>
    <col min="52" max="53" width="3.00390625" style="0" customWidth="1"/>
    <col min="54" max="54" width="2.57421875" style="0" customWidth="1"/>
    <col min="55" max="56" width="3.00390625" style="0" customWidth="1"/>
    <col min="57" max="57" width="2.57421875" style="0" customWidth="1"/>
    <col min="58" max="59" width="3.00390625" style="0" customWidth="1"/>
    <col min="60" max="60" width="2.57421875" style="0" customWidth="1"/>
    <col min="61" max="61" width="3.00390625" style="0" customWidth="1"/>
    <col min="62" max="62" width="10.8515625" style="0" bestFit="1" customWidth="1"/>
  </cols>
  <sheetData>
    <row r="1" spans="2:61" ht="12.75">
      <c r="B1" s="91" t="s">
        <v>12</v>
      </c>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row>
    <row r="2" spans="35:62" s="4" customFormat="1" ht="12.75">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row>
    <row r="3" spans="2:61" ht="12.75">
      <c r="B3" s="92" t="s">
        <v>1</v>
      </c>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row>
    <row r="4" spans="1:62" ht="12.75" customHeight="1">
      <c r="A4" s="5" t="s">
        <v>0</v>
      </c>
      <c r="B4" s="88">
        <v>1</v>
      </c>
      <c r="C4" s="89"/>
      <c r="D4" s="90"/>
      <c r="E4" s="88">
        <v>2</v>
      </c>
      <c r="F4" s="89"/>
      <c r="G4" s="90"/>
      <c r="H4" s="93">
        <v>3</v>
      </c>
      <c r="I4" s="93"/>
      <c r="J4" s="93"/>
      <c r="K4" s="88">
        <v>4</v>
      </c>
      <c r="L4" s="89"/>
      <c r="M4" s="90"/>
      <c r="N4" s="93">
        <v>5</v>
      </c>
      <c r="O4" s="93"/>
      <c r="P4" s="93"/>
      <c r="Q4" s="88">
        <v>6</v>
      </c>
      <c r="R4" s="89"/>
      <c r="S4" s="90"/>
      <c r="T4" s="88">
        <v>7</v>
      </c>
      <c r="U4" s="93"/>
      <c r="V4" s="93"/>
      <c r="W4" s="88">
        <v>8</v>
      </c>
      <c r="X4" s="89"/>
      <c r="Y4" s="90"/>
      <c r="Z4" s="93">
        <v>9</v>
      </c>
      <c r="AA4" s="93"/>
      <c r="AB4" s="93"/>
      <c r="AC4" s="88">
        <v>10</v>
      </c>
      <c r="AD4" s="89"/>
      <c r="AE4" s="90"/>
      <c r="AF4" s="108">
        <v>11</v>
      </c>
      <c r="AG4" s="108"/>
      <c r="AH4" s="108"/>
      <c r="AI4" s="103">
        <v>12</v>
      </c>
      <c r="AJ4" s="104"/>
      <c r="AK4" s="105"/>
      <c r="AL4" s="104">
        <v>13</v>
      </c>
      <c r="AM4" s="104"/>
      <c r="AN4" s="105"/>
      <c r="AO4" s="104">
        <v>14</v>
      </c>
      <c r="AP4" s="104"/>
      <c r="AQ4" s="105"/>
      <c r="AR4" s="104">
        <v>15</v>
      </c>
      <c r="AS4" s="104"/>
      <c r="AT4" s="105"/>
      <c r="AU4" s="104">
        <v>16</v>
      </c>
      <c r="AV4" s="104"/>
      <c r="AW4" s="105"/>
      <c r="AX4" s="103">
        <v>17</v>
      </c>
      <c r="AY4" s="104"/>
      <c r="AZ4" s="105"/>
      <c r="BA4" s="103">
        <v>18</v>
      </c>
      <c r="BB4" s="104"/>
      <c r="BC4" s="105"/>
      <c r="BD4" s="103">
        <v>19</v>
      </c>
      <c r="BE4" s="104"/>
      <c r="BF4" s="105"/>
      <c r="BG4" s="103">
        <v>20</v>
      </c>
      <c r="BH4" s="104"/>
      <c r="BI4" s="104"/>
      <c r="BJ4" s="4"/>
    </row>
    <row r="5" spans="1:61" ht="13.5">
      <c r="A5" s="6">
        <v>0</v>
      </c>
      <c r="B5" s="26">
        <v>1</v>
      </c>
      <c r="C5" s="27" t="s">
        <v>2</v>
      </c>
      <c r="D5" s="66">
        <f>ROUND(Probs!B5*100,0)</f>
        <v>67</v>
      </c>
      <c r="E5" s="26">
        <v>1</v>
      </c>
      <c r="F5" s="27" t="s">
        <v>2</v>
      </c>
      <c r="G5" s="66">
        <f>ROUND(Probs!C5*100,0)</f>
        <v>44</v>
      </c>
      <c r="H5" s="26">
        <v>1</v>
      </c>
      <c r="I5" s="27" t="s">
        <v>2</v>
      </c>
      <c r="J5" s="66">
        <f>ROUND(Probs!D5*100,0)</f>
        <v>30</v>
      </c>
      <c r="K5" s="26">
        <v>1</v>
      </c>
      <c r="L5" s="27" t="s">
        <v>2</v>
      </c>
      <c r="M5" s="66">
        <f>ROUND(Probs!E5*100,0)</f>
        <v>20</v>
      </c>
      <c r="N5" s="26">
        <v>1</v>
      </c>
      <c r="O5" s="27" t="s">
        <v>2</v>
      </c>
      <c r="P5" s="66">
        <f>ROUND(Probs!F5*100,0)</f>
        <v>13</v>
      </c>
      <c r="Q5" s="26">
        <v>1</v>
      </c>
      <c r="R5" s="27" t="s">
        <v>2</v>
      </c>
      <c r="S5" s="67">
        <f>ROUND(Probs!G5*100,0)</f>
        <v>9</v>
      </c>
      <c r="T5" s="26">
        <v>1</v>
      </c>
      <c r="U5" s="27" t="s">
        <v>2</v>
      </c>
      <c r="V5" s="67">
        <f>ROUND(Probs!H5*100,0)</f>
        <v>6</v>
      </c>
      <c r="W5" s="26">
        <v>1</v>
      </c>
      <c r="X5" s="27" t="s">
        <v>2</v>
      </c>
      <c r="Y5" s="14">
        <f>ROUND(Probs!I5*100,0)</f>
        <v>4</v>
      </c>
      <c r="Z5" s="26">
        <v>1</v>
      </c>
      <c r="AA5" s="14" t="s">
        <v>2</v>
      </c>
      <c r="AB5" s="67">
        <f>ROUND(Probs!J5*100,0)</f>
        <v>3</v>
      </c>
      <c r="AC5" s="26">
        <v>1</v>
      </c>
      <c r="AD5" s="14" t="s">
        <v>2</v>
      </c>
      <c r="AE5" s="67">
        <f>ROUND(Probs!K5*100,0)</f>
        <v>2</v>
      </c>
      <c r="AF5" s="101">
        <f>ROUND(Probs!L5*100,0)</f>
        <v>1</v>
      </c>
      <c r="AG5" s="101"/>
      <c r="AH5" s="101"/>
      <c r="AI5" s="109">
        <f>ROUND(Probs!M5*100,0)</f>
        <v>1</v>
      </c>
      <c r="AJ5" s="110"/>
      <c r="AK5" s="111"/>
      <c r="AL5" s="110">
        <f>ROUND(Probs!N5*100,0)</f>
        <v>1</v>
      </c>
      <c r="AM5" s="110"/>
      <c r="AN5" s="111"/>
      <c r="AO5" s="24">
        <v>1</v>
      </c>
      <c r="AP5" s="35" t="s">
        <v>2</v>
      </c>
      <c r="AQ5" s="36">
        <f>10000*Probs!O5</f>
        <v>34.25</v>
      </c>
      <c r="AR5" s="24">
        <v>1</v>
      </c>
      <c r="AS5" s="35" t="s">
        <v>2</v>
      </c>
      <c r="AT5" s="36">
        <f>ROUND(Probs!P5*10000,0)</f>
        <v>23</v>
      </c>
      <c r="AU5" s="24">
        <v>1</v>
      </c>
      <c r="AV5" s="35" t="s">
        <v>2</v>
      </c>
      <c r="AW5" s="38">
        <f>ROUND(Probs!Q5*10000,0)</f>
        <v>15</v>
      </c>
      <c r="AX5" s="24">
        <v>1</v>
      </c>
      <c r="AY5" s="35" t="s">
        <v>2</v>
      </c>
      <c r="AZ5" s="36">
        <f>ROUND(Probs!R5*10000,0)</f>
        <v>10</v>
      </c>
      <c r="BA5" s="40">
        <v>1</v>
      </c>
      <c r="BB5" s="35" t="s">
        <v>2</v>
      </c>
      <c r="BC5" s="36">
        <f>ROUND(Probs!S5*10000,0)</f>
        <v>7</v>
      </c>
      <c r="BD5" s="40">
        <v>1</v>
      </c>
      <c r="BE5" s="35" t="s">
        <v>2</v>
      </c>
      <c r="BF5" s="36">
        <f>ROUND(Probs!T5*10000,0)</f>
        <v>5</v>
      </c>
      <c r="BG5" s="40">
        <v>1</v>
      </c>
      <c r="BH5" s="35" t="s">
        <v>2</v>
      </c>
      <c r="BI5" s="36">
        <f>ROUND(Probs!U5*10000,0)</f>
        <v>3</v>
      </c>
    </row>
    <row r="6" spans="1:61" ht="13.5">
      <c r="A6" s="6">
        <v>1</v>
      </c>
      <c r="B6" s="26">
        <f>D5+1</f>
        <v>68</v>
      </c>
      <c r="C6" s="27" t="s">
        <v>2</v>
      </c>
      <c r="D6" s="66">
        <f>ROUND(SUM(Probs!B$5:B6)*100,0)</f>
        <v>100</v>
      </c>
      <c r="E6" s="26">
        <f>G5+1</f>
        <v>45</v>
      </c>
      <c r="F6" s="27" t="s">
        <v>2</v>
      </c>
      <c r="G6" s="66">
        <f>ROUND(SUM(Probs!C$5:C6)*100,0)</f>
        <v>89</v>
      </c>
      <c r="H6" s="26">
        <f>J5+1</f>
        <v>31</v>
      </c>
      <c r="I6" s="27" t="s">
        <v>2</v>
      </c>
      <c r="J6" s="66">
        <f>ROUND(SUM(Probs!D$5:D6)*100,0)</f>
        <v>74</v>
      </c>
      <c r="K6" s="26">
        <f>M5+1</f>
        <v>21</v>
      </c>
      <c r="L6" s="27" t="s">
        <v>2</v>
      </c>
      <c r="M6" s="66">
        <f>ROUND(SUM(Probs!E$5:E6)*100,0)</f>
        <v>59</v>
      </c>
      <c r="N6" s="26">
        <f>P5+1</f>
        <v>14</v>
      </c>
      <c r="O6" s="27" t="s">
        <v>2</v>
      </c>
      <c r="P6" s="66">
        <f>ROUND(SUM(Probs!F$5:F6)*100,0)</f>
        <v>46</v>
      </c>
      <c r="Q6" s="26">
        <f aca="true" t="shared" si="0" ref="Q6:Q11">S5+1</f>
        <v>10</v>
      </c>
      <c r="R6" s="27" t="s">
        <v>2</v>
      </c>
      <c r="S6" s="66">
        <f>ROUND(SUM(Probs!G$5:G6)*100,0)</f>
        <v>35</v>
      </c>
      <c r="T6" s="26">
        <f>V5+1</f>
        <v>7</v>
      </c>
      <c r="U6" s="27" t="s">
        <v>2</v>
      </c>
      <c r="V6" s="66">
        <f>ROUND(SUM(Probs!H$5:H6)*100,0)</f>
        <v>26</v>
      </c>
      <c r="W6" s="26">
        <f>Y5+1</f>
        <v>5</v>
      </c>
      <c r="X6" s="27" t="s">
        <v>2</v>
      </c>
      <c r="Y6" s="66">
        <f>ROUND(SUM(Probs!I$5:I6)*100,0)</f>
        <v>20</v>
      </c>
      <c r="Z6" s="26">
        <f aca="true" t="shared" si="1" ref="Z6:Z11">AB5+1</f>
        <v>4</v>
      </c>
      <c r="AA6" s="27" t="s">
        <v>2</v>
      </c>
      <c r="AB6" s="66">
        <f>ROUND(SUM(Probs!J$5:J6)*100,0)</f>
        <v>14</v>
      </c>
      <c r="AC6" s="26">
        <f aca="true" t="shared" si="2" ref="AC6:AC11">AE5+1</f>
        <v>3</v>
      </c>
      <c r="AD6" s="27" t="s">
        <v>2</v>
      </c>
      <c r="AE6" s="66">
        <f>ROUND(SUM(Probs!K$5:K6)*100,0)</f>
        <v>10</v>
      </c>
      <c r="AF6" s="15">
        <f>AF5+1</f>
        <v>2</v>
      </c>
      <c r="AG6" s="16" t="s">
        <v>2</v>
      </c>
      <c r="AH6" s="14">
        <f>ROUND(SUM(Probs!L$5:L6)*100,0)</f>
        <v>8</v>
      </c>
      <c r="AI6" s="26">
        <v>2</v>
      </c>
      <c r="AJ6" s="27" t="s">
        <v>2</v>
      </c>
      <c r="AK6" s="32">
        <f>ROUND(SUM(Probs!M$5:M6)*100,0)</f>
        <v>5</v>
      </c>
      <c r="AL6" s="8">
        <v>2</v>
      </c>
      <c r="AM6" s="27" t="s">
        <v>2</v>
      </c>
      <c r="AN6" s="32">
        <f>ROUND(SUM(Probs!N$5:N6)*100,0)</f>
        <v>4</v>
      </c>
      <c r="AO6" s="24">
        <f aca="true" t="shared" si="3" ref="AO6:AO16">AQ5+1</f>
        <v>35.25</v>
      </c>
      <c r="AP6" s="35" t="s">
        <v>2</v>
      </c>
      <c r="AQ6" s="32">
        <f>ROUND(SUM(Probs!O$5:O6)*100,0)</f>
        <v>3</v>
      </c>
      <c r="AR6" s="24">
        <f aca="true" t="shared" si="4" ref="AR6:AR14">AT5+1</f>
        <v>24</v>
      </c>
      <c r="AS6" s="35" t="s">
        <v>2</v>
      </c>
      <c r="AT6" s="32">
        <f>ROUND(SUM(Probs!P$5:P6)*100,0)</f>
        <v>2</v>
      </c>
      <c r="AU6" s="24">
        <f>AW5+1</f>
        <v>16</v>
      </c>
      <c r="AV6" s="35" t="s">
        <v>2</v>
      </c>
      <c r="AW6" s="38">
        <v>99</v>
      </c>
      <c r="AX6" s="24">
        <f>AZ5+1</f>
        <v>11</v>
      </c>
      <c r="AY6" s="35" t="s">
        <v>2</v>
      </c>
      <c r="AZ6" s="36">
        <f>ROUND(Probs!R6*10000,0)</f>
        <v>86</v>
      </c>
      <c r="BA6" s="40">
        <f>BC5+1</f>
        <v>8</v>
      </c>
      <c r="BB6" s="35" t="s">
        <v>2</v>
      </c>
      <c r="BC6" s="36">
        <f>ROUND(Probs!S6*10000,0)</f>
        <v>61</v>
      </c>
      <c r="BD6" s="40">
        <f aca="true" t="shared" si="5" ref="BD6:BD19">BF5+1</f>
        <v>6</v>
      </c>
      <c r="BE6" s="35" t="s">
        <v>2</v>
      </c>
      <c r="BF6" s="36">
        <f>ROUND(Probs!T6*10000,0)</f>
        <v>43</v>
      </c>
      <c r="BG6" s="40">
        <f aca="true" t="shared" si="6" ref="BG6:BG16">BI5+1</f>
        <v>4</v>
      </c>
      <c r="BH6" s="35" t="s">
        <v>2</v>
      </c>
      <c r="BI6" s="36">
        <f>ROUND(Probs!U6*10000,0)</f>
        <v>30</v>
      </c>
    </row>
    <row r="7" spans="1:61" ht="13.5">
      <c r="A7" s="6">
        <v>2</v>
      </c>
      <c r="B7" s="65"/>
      <c r="C7" s="65"/>
      <c r="D7" s="65"/>
      <c r="E7" s="26">
        <f>G6+1</f>
        <v>90</v>
      </c>
      <c r="F7" s="27" t="s">
        <v>2</v>
      </c>
      <c r="G7" s="66">
        <f>ROUND(SUM(Probs!C$5:C7)*100,0)</f>
        <v>100</v>
      </c>
      <c r="H7" s="26">
        <f>J6+1</f>
        <v>75</v>
      </c>
      <c r="I7" s="27" t="s">
        <v>2</v>
      </c>
      <c r="J7" s="66">
        <f>ROUND(SUM(Probs!D$5:D7)*100,0)</f>
        <v>96</v>
      </c>
      <c r="K7" s="26">
        <f>M6+1</f>
        <v>60</v>
      </c>
      <c r="L7" s="27" t="s">
        <v>2</v>
      </c>
      <c r="M7" s="66">
        <f>ROUND(SUM(Probs!E$5:E7)*100,0)</f>
        <v>89</v>
      </c>
      <c r="N7" s="26">
        <f>P6+1</f>
        <v>47</v>
      </c>
      <c r="O7" s="27" t="s">
        <v>2</v>
      </c>
      <c r="P7" s="66">
        <f>ROUND(SUM(Probs!F$5:F7)*100,0)</f>
        <v>79</v>
      </c>
      <c r="Q7" s="26">
        <f t="shared" si="0"/>
        <v>36</v>
      </c>
      <c r="R7" s="27" t="s">
        <v>2</v>
      </c>
      <c r="S7" s="66">
        <f>ROUND(SUM(Probs!G$5:G7)*100,0)</f>
        <v>68</v>
      </c>
      <c r="T7" s="26">
        <f>V6+1</f>
        <v>27</v>
      </c>
      <c r="U7" s="27" t="s">
        <v>2</v>
      </c>
      <c r="V7" s="66">
        <f>ROUND(SUM(Probs!H$5:H7)*100,0)</f>
        <v>57</v>
      </c>
      <c r="W7" s="26">
        <f>Y6+1</f>
        <v>21</v>
      </c>
      <c r="X7" s="27" t="s">
        <v>2</v>
      </c>
      <c r="Y7" s="66">
        <f>ROUND(SUM(Probs!I$5:I7)*100,0)</f>
        <v>47</v>
      </c>
      <c r="Z7" s="26">
        <f t="shared" si="1"/>
        <v>15</v>
      </c>
      <c r="AA7" s="27" t="s">
        <v>2</v>
      </c>
      <c r="AB7" s="66">
        <f>ROUND(SUM(Probs!J$5:J7)*100,0)</f>
        <v>38</v>
      </c>
      <c r="AC7" s="26">
        <f t="shared" si="2"/>
        <v>11</v>
      </c>
      <c r="AD7" s="27" t="s">
        <v>2</v>
      </c>
      <c r="AE7" s="66">
        <f>ROUND(SUM(Probs!K$5:K7)*100,0)</f>
        <v>30</v>
      </c>
      <c r="AF7" s="15">
        <f aca="true" t="shared" si="7" ref="AF7:AF12">AH6+1</f>
        <v>9</v>
      </c>
      <c r="AG7" s="16" t="s">
        <v>2</v>
      </c>
      <c r="AH7" s="14">
        <f>ROUND(SUM(Probs!L$5:L7)*100,0)</f>
        <v>23</v>
      </c>
      <c r="AI7" s="26">
        <f aca="true" t="shared" si="8" ref="AI7:AI17">AK6+1</f>
        <v>6</v>
      </c>
      <c r="AJ7" s="27" t="s">
        <v>2</v>
      </c>
      <c r="AK7" s="32">
        <f>ROUND(SUM(Probs!M$5:M7)*100,0)</f>
        <v>18</v>
      </c>
      <c r="AL7" s="8">
        <f aca="true" t="shared" si="9" ref="AL7:AL13">AN6+1</f>
        <v>5</v>
      </c>
      <c r="AM7" s="27" t="s">
        <v>2</v>
      </c>
      <c r="AN7" s="32">
        <f>ROUND(SUM(Probs!N$5:N7)*100,0)</f>
        <v>14</v>
      </c>
      <c r="AO7" s="8">
        <f t="shared" si="3"/>
        <v>4</v>
      </c>
      <c r="AP7" s="27" t="s">
        <v>2</v>
      </c>
      <c r="AQ7" s="32">
        <f>ROUND(SUM(Probs!O$5:O7)*100,0)</f>
        <v>11</v>
      </c>
      <c r="AR7" s="8">
        <f t="shared" si="4"/>
        <v>3</v>
      </c>
      <c r="AS7" s="27" t="s">
        <v>2</v>
      </c>
      <c r="AT7" s="32">
        <f>ROUND(SUM(Probs!P$5:P7)*100,0)</f>
        <v>8</v>
      </c>
      <c r="AU7" s="8">
        <v>2</v>
      </c>
      <c r="AV7" s="27" t="s">
        <v>2</v>
      </c>
      <c r="AW7" s="32">
        <f>ROUND(SUM(Probs!Q$5:Q7)*100,0)</f>
        <v>6</v>
      </c>
      <c r="AX7" s="24">
        <v>87</v>
      </c>
      <c r="AY7" s="27" t="s">
        <v>2</v>
      </c>
      <c r="AZ7" s="32">
        <f>ROUND(SUM(Probs!R$5:R7)*100,0)</f>
        <v>4</v>
      </c>
      <c r="BA7" s="40">
        <v>87</v>
      </c>
      <c r="BB7" s="27" t="s">
        <v>2</v>
      </c>
      <c r="BC7" s="32">
        <f>ROUND(SUM(Probs!S$5:S7)*100,0)</f>
        <v>3</v>
      </c>
      <c r="BD7" s="40">
        <f t="shared" si="5"/>
        <v>44</v>
      </c>
      <c r="BE7" s="27" t="s">
        <v>2</v>
      </c>
      <c r="BF7" s="32">
        <f>ROUND(SUM(Probs!T$5:T7)*100,0)</f>
        <v>2</v>
      </c>
      <c r="BG7" s="40">
        <f t="shared" si="6"/>
        <v>31</v>
      </c>
      <c r="BH7" s="27" t="s">
        <v>2</v>
      </c>
      <c r="BI7" s="8">
        <f>ROUND(SUM(Probs!U$5:U7)*100,0)</f>
        <v>2</v>
      </c>
    </row>
    <row r="8" spans="1:61" ht="13.5">
      <c r="A8" s="6">
        <v>3</v>
      </c>
      <c r="B8" s="65"/>
      <c r="C8" s="65"/>
      <c r="D8" s="65"/>
      <c r="E8" s="65"/>
      <c r="F8" s="65"/>
      <c r="G8" s="65"/>
      <c r="H8" s="26">
        <f>J7+1</f>
        <v>97</v>
      </c>
      <c r="I8" s="27" t="s">
        <v>2</v>
      </c>
      <c r="J8" s="66">
        <f>ROUND(SUM(Probs!D$5:D8)*100,0)</f>
        <v>100</v>
      </c>
      <c r="K8" s="26">
        <f>M7+1</f>
        <v>90</v>
      </c>
      <c r="L8" s="27" t="s">
        <v>2</v>
      </c>
      <c r="M8" s="66">
        <f>ROUND(SUM(Probs!E$5:E8)*100,0)</f>
        <v>99</v>
      </c>
      <c r="N8" s="26">
        <f>P7+1</f>
        <v>80</v>
      </c>
      <c r="O8" s="27" t="s">
        <v>2</v>
      </c>
      <c r="P8" s="66">
        <f>ROUND(SUM(Probs!F$5:F8)*100,0)</f>
        <v>95</v>
      </c>
      <c r="Q8" s="26">
        <f t="shared" si="0"/>
        <v>69</v>
      </c>
      <c r="R8" s="27" t="s">
        <v>2</v>
      </c>
      <c r="S8" s="66">
        <f>ROUND(SUM(Probs!G$5:G8)*100,0)</f>
        <v>90</v>
      </c>
      <c r="T8" s="26">
        <f>V7+1</f>
        <v>58</v>
      </c>
      <c r="U8" s="27" t="s">
        <v>2</v>
      </c>
      <c r="V8" s="66">
        <f>ROUND(SUM(Probs!H$5:H8)*100,0)</f>
        <v>83</v>
      </c>
      <c r="W8" s="26">
        <f>Y7+1</f>
        <v>48</v>
      </c>
      <c r="X8" s="27" t="s">
        <v>2</v>
      </c>
      <c r="Y8" s="66">
        <f>ROUND(SUM(Probs!I$5:I8)*100,0)</f>
        <v>74</v>
      </c>
      <c r="Z8" s="26">
        <f t="shared" si="1"/>
        <v>39</v>
      </c>
      <c r="AA8" s="27" t="s">
        <v>2</v>
      </c>
      <c r="AB8" s="66">
        <f>ROUND(SUM(Probs!J$5:J8)*100,0)</f>
        <v>65</v>
      </c>
      <c r="AC8" s="26">
        <f t="shared" si="2"/>
        <v>31</v>
      </c>
      <c r="AD8" s="27" t="s">
        <v>2</v>
      </c>
      <c r="AE8" s="66">
        <f>ROUND(SUM(Probs!K$5:K8)*100,0)</f>
        <v>56</v>
      </c>
      <c r="AF8" s="15">
        <f t="shared" si="7"/>
        <v>24</v>
      </c>
      <c r="AG8" s="16" t="s">
        <v>2</v>
      </c>
      <c r="AH8" s="14">
        <f>ROUND(SUM(Probs!L$5:L8)*100,0)</f>
        <v>47</v>
      </c>
      <c r="AI8" s="26">
        <f t="shared" si="8"/>
        <v>19</v>
      </c>
      <c r="AJ8" s="27" t="s">
        <v>2</v>
      </c>
      <c r="AK8" s="32">
        <f>ROUND(SUM(Probs!M$5:M8)*100,0)</f>
        <v>39</v>
      </c>
      <c r="AL8" s="8">
        <f t="shared" si="9"/>
        <v>15</v>
      </c>
      <c r="AM8" s="27" t="s">
        <v>2</v>
      </c>
      <c r="AN8" s="32">
        <f>ROUND(SUM(Probs!N$5:N8)*100,0)</f>
        <v>32</v>
      </c>
      <c r="AO8" s="8">
        <f t="shared" si="3"/>
        <v>12</v>
      </c>
      <c r="AP8" s="27" t="s">
        <v>2</v>
      </c>
      <c r="AQ8" s="32">
        <f>ROUND(SUM(Probs!O$5:O8)*100,0)</f>
        <v>26</v>
      </c>
      <c r="AR8" s="8">
        <f t="shared" si="4"/>
        <v>9</v>
      </c>
      <c r="AS8" s="27" t="s">
        <v>2</v>
      </c>
      <c r="AT8" s="32">
        <f>ROUND(SUM(Probs!P$5:P8)*100,0)</f>
        <v>21</v>
      </c>
      <c r="AU8" s="8">
        <f aca="true" t="shared" si="10" ref="AU8:AU17">AW7+1</f>
        <v>7</v>
      </c>
      <c r="AV8" s="27" t="s">
        <v>2</v>
      </c>
      <c r="AW8" s="32">
        <f>ROUND(SUM(Probs!Q$5:Q8)*100,0)</f>
        <v>17</v>
      </c>
      <c r="AX8" s="8">
        <f aca="true" t="shared" si="11" ref="AX8:AX15">AZ7+1</f>
        <v>5</v>
      </c>
      <c r="AY8" s="27" t="s">
        <v>2</v>
      </c>
      <c r="AZ8" s="32">
        <f>ROUND(SUM(Probs!R$5:R8)*100,0)</f>
        <v>13</v>
      </c>
      <c r="BA8" s="25">
        <f aca="true" t="shared" si="12" ref="BA8:BA15">BC7+1</f>
        <v>4</v>
      </c>
      <c r="BB8" s="27" t="s">
        <v>2</v>
      </c>
      <c r="BC8" s="32">
        <f>ROUND(SUM(Probs!S$5:S8)*100,0)</f>
        <v>10</v>
      </c>
      <c r="BD8" s="25">
        <f t="shared" si="5"/>
        <v>3</v>
      </c>
      <c r="BE8" s="27" t="s">
        <v>2</v>
      </c>
      <c r="BF8" s="32">
        <f>ROUND(SUM(Probs!T$5:T8)*100,0)</f>
        <v>8</v>
      </c>
      <c r="BG8" s="8">
        <f t="shared" si="6"/>
        <v>3</v>
      </c>
      <c r="BH8" s="27" t="s">
        <v>2</v>
      </c>
      <c r="BI8" s="8">
        <f>ROUND(SUM(Probs!U$5:U8)*100,0)</f>
        <v>6</v>
      </c>
    </row>
    <row r="9" spans="1:61" ht="13.5">
      <c r="A9" s="6">
        <v>4</v>
      </c>
      <c r="B9" s="65"/>
      <c r="C9" s="65"/>
      <c r="D9" s="65"/>
      <c r="E9" s="65"/>
      <c r="F9" s="65"/>
      <c r="G9" s="65"/>
      <c r="H9" s="65"/>
      <c r="I9" s="65"/>
      <c r="J9" s="65"/>
      <c r="K9" s="100">
        <f>M8+1</f>
        <v>100</v>
      </c>
      <c r="L9" s="101"/>
      <c r="M9" s="102"/>
      <c r="N9" s="26">
        <f>P8+1</f>
        <v>96</v>
      </c>
      <c r="O9" s="27" t="s">
        <v>2</v>
      </c>
      <c r="P9" s="68">
        <f>ROUND(100*(SUM(Probs!F$5:F9)*100-99),0)</f>
        <v>59</v>
      </c>
      <c r="Q9" s="26">
        <f t="shared" si="0"/>
        <v>91</v>
      </c>
      <c r="R9" s="27" t="s">
        <v>2</v>
      </c>
      <c r="S9" s="66">
        <f>ROUND(SUM(Probs!G$5:G9)*100,0)</f>
        <v>98</v>
      </c>
      <c r="T9" s="26">
        <f>V8+1</f>
        <v>84</v>
      </c>
      <c r="U9" s="27" t="s">
        <v>2</v>
      </c>
      <c r="V9" s="66">
        <f>ROUND(SUM(Probs!H$5:H9)*100,0)</f>
        <v>95</v>
      </c>
      <c r="W9" s="26">
        <f>Y8+1</f>
        <v>75</v>
      </c>
      <c r="X9" s="27" t="s">
        <v>2</v>
      </c>
      <c r="Y9" s="66">
        <f>ROUND(SUM(Probs!I$5:I9)*100,0)</f>
        <v>91</v>
      </c>
      <c r="Z9" s="26">
        <f t="shared" si="1"/>
        <v>66</v>
      </c>
      <c r="AA9" s="27" t="s">
        <v>2</v>
      </c>
      <c r="AB9" s="66">
        <f>ROUND(SUM(Probs!J$5:J9)*100,0)</f>
        <v>86</v>
      </c>
      <c r="AC9" s="26">
        <f t="shared" si="2"/>
        <v>57</v>
      </c>
      <c r="AD9" s="27" t="s">
        <v>2</v>
      </c>
      <c r="AE9" s="66">
        <f>ROUND(SUM(Probs!K$5:K9)*100,0)</f>
        <v>79</v>
      </c>
      <c r="AF9" s="15">
        <f t="shared" si="7"/>
        <v>48</v>
      </c>
      <c r="AG9" s="16" t="s">
        <v>2</v>
      </c>
      <c r="AH9" s="14">
        <f>ROUND(SUM(Probs!L$5:L9)*100,0)</f>
        <v>71</v>
      </c>
      <c r="AI9" s="26">
        <f t="shared" si="8"/>
        <v>40</v>
      </c>
      <c r="AJ9" s="27" t="s">
        <v>2</v>
      </c>
      <c r="AK9" s="32">
        <f>ROUND(SUM(Probs!M$5:M9)*100,0)</f>
        <v>63</v>
      </c>
      <c r="AL9" s="8">
        <f t="shared" si="9"/>
        <v>33</v>
      </c>
      <c r="AM9" s="27" t="s">
        <v>2</v>
      </c>
      <c r="AN9" s="32">
        <f>ROUND(SUM(Probs!N$5:N9)*100,0)</f>
        <v>55</v>
      </c>
      <c r="AO9" s="8">
        <f t="shared" si="3"/>
        <v>27</v>
      </c>
      <c r="AP9" s="27" t="s">
        <v>2</v>
      </c>
      <c r="AQ9" s="32">
        <f>ROUND(SUM(Probs!O$5:O9)*100,0)</f>
        <v>48</v>
      </c>
      <c r="AR9" s="8">
        <f t="shared" si="4"/>
        <v>22</v>
      </c>
      <c r="AS9" s="27" t="s">
        <v>2</v>
      </c>
      <c r="AT9" s="32">
        <f>ROUND(SUM(Probs!P$5:P9)*100,0)</f>
        <v>40</v>
      </c>
      <c r="AU9" s="8">
        <f t="shared" si="10"/>
        <v>18</v>
      </c>
      <c r="AV9" s="27" t="s">
        <v>2</v>
      </c>
      <c r="AW9" s="32">
        <f>ROUND(SUM(Probs!Q$5:Q9)*100,0)</f>
        <v>34</v>
      </c>
      <c r="AX9" s="8">
        <f t="shared" si="11"/>
        <v>14</v>
      </c>
      <c r="AY9" s="27" t="s">
        <v>2</v>
      </c>
      <c r="AZ9" s="32">
        <f>ROUND(SUM(Probs!R$5:R9)*100,0)</f>
        <v>28</v>
      </c>
      <c r="BA9" s="25">
        <f t="shared" si="12"/>
        <v>11</v>
      </c>
      <c r="BB9" s="27" t="s">
        <v>2</v>
      </c>
      <c r="BC9" s="32">
        <f>ROUND(SUM(Probs!S$5:S9)*100,0)</f>
        <v>23</v>
      </c>
      <c r="BD9" s="25">
        <f t="shared" si="5"/>
        <v>9</v>
      </c>
      <c r="BE9" s="27" t="s">
        <v>2</v>
      </c>
      <c r="BF9" s="32">
        <f>ROUND(SUM(Probs!T$5:T9)*100,0)</f>
        <v>19</v>
      </c>
      <c r="BG9" s="8">
        <f t="shared" si="6"/>
        <v>7</v>
      </c>
      <c r="BH9" s="27" t="s">
        <v>2</v>
      </c>
      <c r="BI9" s="8">
        <f>ROUND(SUM(Probs!U$5:U9)*100,0)</f>
        <v>15</v>
      </c>
    </row>
    <row r="10" spans="1:61" ht="13.5">
      <c r="A10" s="6">
        <v>5</v>
      </c>
      <c r="B10" s="65"/>
      <c r="C10" s="65"/>
      <c r="D10" s="65"/>
      <c r="E10" s="65"/>
      <c r="F10" s="65"/>
      <c r="G10" s="65"/>
      <c r="H10" s="65"/>
      <c r="I10" s="65"/>
      <c r="J10" s="65"/>
      <c r="K10" s="65"/>
      <c r="L10" s="65"/>
      <c r="M10" s="65"/>
      <c r="N10" s="28">
        <f>P9+1</f>
        <v>60</v>
      </c>
      <c r="O10" s="29" t="s">
        <v>2</v>
      </c>
      <c r="P10" s="68">
        <f>ROUND(100*(SUM(Probs!F$5:F10)*100-99),0)</f>
        <v>100</v>
      </c>
      <c r="Q10" s="52">
        <f t="shared" si="0"/>
        <v>99</v>
      </c>
      <c r="R10" s="37" t="s">
        <v>2</v>
      </c>
      <c r="S10" s="68">
        <f>ROUND(100*(SUM(Probs!G$5:G10)*100-99),0)</f>
        <v>86</v>
      </c>
      <c r="T10" s="52">
        <f>V9+1</f>
        <v>96</v>
      </c>
      <c r="U10" s="37" t="s">
        <v>2</v>
      </c>
      <c r="V10" s="66">
        <f>ROUND(SUM(Probs!H$5:H10)*100,0)</f>
        <v>99</v>
      </c>
      <c r="W10" s="52">
        <f>Y9+1</f>
        <v>92</v>
      </c>
      <c r="X10" s="37" t="s">
        <v>2</v>
      </c>
      <c r="Y10" s="66">
        <f>ROUND(SUM(Probs!I$5:I10)*100,0)</f>
        <v>98</v>
      </c>
      <c r="Z10" s="52">
        <f t="shared" si="1"/>
        <v>87</v>
      </c>
      <c r="AA10" s="37" t="s">
        <v>2</v>
      </c>
      <c r="AB10" s="66">
        <f>ROUND(SUM(Probs!J$5:J10)*100,0)</f>
        <v>96</v>
      </c>
      <c r="AC10" s="52">
        <f t="shared" si="2"/>
        <v>80</v>
      </c>
      <c r="AD10" s="37" t="s">
        <v>2</v>
      </c>
      <c r="AE10" s="66">
        <f>ROUND(SUM(Probs!K$5:K10)*100,0)</f>
        <v>92</v>
      </c>
      <c r="AF10" s="15">
        <f t="shared" si="7"/>
        <v>72</v>
      </c>
      <c r="AG10" s="16" t="s">
        <v>2</v>
      </c>
      <c r="AH10" s="14">
        <f>ROUND(SUM(Probs!L$5:L10)*100,0)</f>
        <v>88</v>
      </c>
      <c r="AI10" s="26">
        <f t="shared" si="8"/>
        <v>64</v>
      </c>
      <c r="AJ10" s="27" t="s">
        <v>2</v>
      </c>
      <c r="AK10" s="32">
        <f>ROUND(SUM(Probs!M$5:M10)*100,0)</f>
        <v>82</v>
      </c>
      <c r="AL10" s="8">
        <f t="shared" si="9"/>
        <v>56</v>
      </c>
      <c r="AM10" s="27" t="s">
        <v>2</v>
      </c>
      <c r="AN10" s="32">
        <f>ROUND(SUM(Probs!N$5:N10)*100,0)</f>
        <v>76</v>
      </c>
      <c r="AO10" s="8">
        <f t="shared" si="3"/>
        <v>49</v>
      </c>
      <c r="AP10" s="27" t="s">
        <v>2</v>
      </c>
      <c r="AQ10" s="32">
        <f>ROUND(SUM(Probs!O$5:O10)*100,0)</f>
        <v>69</v>
      </c>
      <c r="AR10" s="8">
        <f t="shared" si="4"/>
        <v>41</v>
      </c>
      <c r="AS10" s="27" t="s">
        <v>2</v>
      </c>
      <c r="AT10" s="32">
        <f>ROUND(SUM(Probs!P$5:P10)*100,0)</f>
        <v>62</v>
      </c>
      <c r="AU10" s="8">
        <f t="shared" si="10"/>
        <v>35</v>
      </c>
      <c r="AV10" s="27" t="s">
        <v>2</v>
      </c>
      <c r="AW10" s="32">
        <f>ROUND(SUM(Probs!Q$5:Q10)*100,0)</f>
        <v>55</v>
      </c>
      <c r="AX10" s="8">
        <f t="shared" si="11"/>
        <v>29</v>
      </c>
      <c r="AY10" s="27" t="s">
        <v>2</v>
      </c>
      <c r="AZ10" s="32">
        <f>ROUND(SUM(Probs!R$5:R10)*100,0)</f>
        <v>48</v>
      </c>
      <c r="BA10" s="25">
        <f t="shared" si="12"/>
        <v>24</v>
      </c>
      <c r="BB10" s="27" t="s">
        <v>2</v>
      </c>
      <c r="BC10" s="32">
        <f>ROUND(SUM(Probs!S$5:S10)*100,0)</f>
        <v>41</v>
      </c>
      <c r="BD10" s="25">
        <f t="shared" si="5"/>
        <v>20</v>
      </c>
      <c r="BE10" s="27" t="s">
        <v>2</v>
      </c>
      <c r="BF10" s="32">
        <f>ROUND(SUM(Probs!T$5:T10)*100,0)</f>
        <v>35</v>
      </c>
      <c r="BG10" s="8">
        <f t="shared" si="6"/>
        <v>16</v>
      </c>
      <c r="BH10" s="27" t="s">
        <v>2</v>
      </c>
      <c r="BI10" s="8">
        <f>ROUND(SUM(Probs!U$5:U10)*100,0)</f>
        <v>30</v>
      </c>
    </row>
    <row r="11" spans="1:61" ht="13.5">
      <c r="A11" s="6">
        <v>6</v>
      </c>
      <c r="B11" s="65"/>
      <c r="C11" s="65"/>
      <c r="D11" s="65"/>
      <c r="E11" s="65"/>
      <c r="F11" s="65"/>
      <c r="G11" s="65"/>
      <c r="H11" s="65"/>
      <c r="I11" s="65"/>
      <c r="J11" s="65"/>
      <c r="K11" s="65"/>
      <c r="L11" s="65"/>
      <c r="M11" s="65"/>
      <c r="N11" s="65"/>
      <c r="O11" s="65"/>
      <c r="P11" s="65"/>
      <c r="Q11" s="28">
        <f t="shared" si="0"/>
        <v>87</v>
      </c>
      <c r="R11" s="29" t="s">
        <v>2</v>
      </c>
      <c r="S11" s="68">
        <f>ROUND(100*(SUM(Probs!G$5:G11)*100-99),0)</f>
        <v>100</v>
      </c>
      <c r="T11" s="28">
        <v>1</v>
      </c>
      <c r="U11" s="29" t="s">
        <v>2</v>
      </c>
      <c r="V11" s="68">
        <f>ROUND(100*(SUM(Probs!H$5:H11)*100-99),0)</f>
        <v>95</v>
      </c>
      <c r="W11" s="52">
        <v>99</v>
      </c>
      <c r="X11" s="29" t="s">
        <v>2</v>
      </c>
      <c r="Y11" s="68">
        <f>ROUND(100*(SUM(Probs!I$5:I11)*100-99),0)</f>
        <v>74</v>
      </c>
      <c r="Z11" s="52">
        <f t="shared" si="1"/>
        <v>97</v>
      </c>
      <c r="AA11" s="37" t="s">
        <v>2</v>
      </c>
      <c r="AB11" s="66">
        <f>ROUND(SUM(Probs!J$5:J11)*100,0)</f>
        <v>99</v>
      </c>
      <c r="AC11" s="52">
        <f t="shared" si="2"/>
        <v>93</v>
      </c>
      <c r="AD11" s="37" t="s">
        <v>2</v>
      </c>
      <c r="AE11" s="66">
        <f>ROUND(SUM(Probs!K$5:K11)*100,0)</f>
        <v>98</v>
      </c>
      <c r="AF11" s="15">
        <f t="shared" si="7"/>
        <v>89</v>
      </c>
      <c r="AG11" s="16" t="s">
        <v>2</v>
      </c>
      <c r="AH11" s="14">
        <f>ROUND(SUM(Probs!L$5:L11)*100,0)</f>
        <v>96</v>
      </c>
      <c r="AI11" s="26">
        <f t="shared" si="8"/>
        <v>83</v>
      </c>
      <c r="AJ11" s="27" t="s">
        <v>2</v>
      </c>
      <c r="AK11" s="32">
        <f>ROUND(SUM(Probs!M$5:M11)*100,0)</f>
        <v>93</v>
      </c>
      <c r="AL11" s="8">
        <f t="shared" si="9"/>
        <v>77</v>
      </c>
      <c r="AM11" s="27" t="s">
        <v>2</v>
      </c>
      <c r="AN11" s="32">
        <f>ROUND(SUM(Probs!N$5:N11)*100,0)</f>
        <v>90</v>
      </c>
      <c r="AO11" s="8">
        <f t="shared" si="3"/>
        <v>70</v>
      </c>
      <c r="AP11" s="27" t="s">
        <v>2</v>
      </c>
      <c r="AQ11" s="32">
        <f>ROUND(SUM(Probs!O$5:O11)*100,0)</f>
        <v>85</v>
      </c>
      <c r="AR11" s="8">
        <f t="shared" si="4"/>
        <v>63</v>
      </c>
      <c r="AS11" s="27" t="s">
        <v>2</v>
      </c>
      <c r="AT11" s="32">
        <f>ROUND(SUM(Probs!P$5:P11)*100,0)</f>
        <v>80</v>
      </c>
      <c r="AU11" s="8">
        <f t="shared" si="10"/>
        <v>56</v>
      </c>
      <c r="AV11" s="27" t="s">
        <v>2</v>
      </c>
      <c r="AW11" s="32">
        <f>ROUND(SUM(Probs!Q$5:Q11)*100,0)</f>
        <v>74</v>
      </c>
      <c r="AX11" s="8">
        <f t="shared" si="11"/>
        <v>49</v>
      </c>
      <c r="AY11" s="27" t="s">
        <v>2</v>
      </c>
      <c r="AZ11" s="32">
        <f>ROUND(SUM(Probs!R$5:R11)*100,0)</f>
        <v>67</v>
      </c>
      <c r="BA11" s="25">
        <f t="shared" si="12"/>
        <v>42</v>
      </c>
      <c r="BB11" s="27" t="s">
        <v>2</v>
      </c>
      <c r="BC11" s="32">
        <f>ROUND(SUM(Probs!S$5:S11)*100,0)</f>
        <v>61</v>
      </c>
      <c r="BD11" s="25">
        <f t="shared" si="5"/>
        <v>36</v>
      </c>
      <c r="BE11" s="27" t="s">
        <v>2</v>
      </c>
      <c r="BF11" s="32">
        <f>ROUND(SUM(Probs!T$5:T11)*100,0)</f>
        <v>54</v>
      </c>
      <c r="BG11" s="8">
        <f t="shared" si="6"/>
        <v>31</v>
      </c>
      <c r="BH11" s="27" t="s">
        <v>2</v>
      </c>
      <c r="BI11" s="8">
        <f>ROUND(SUM(Probs!U$5:U11)*100,0)</f>
        <v>48</v>
      </c>
    </row>
    <row r="12" spans="1:61" ht="13.5">
      <c r="A12" s="6">
        <v>7</v>
      </c>
      <c r="B12" s="65"/>
      <c r="C12" s="65"/>
      <c r="D12" s="65"/>
      <c r="E12" s="65"/>
      <c r="F12" s="65"/>
      <c r="G12" s="65"/>
      <c r="H12" s="65"/>
      <c r="I12" s="65"/>
      <c r="J12" s="65"/>
      <c r="K12" s="65"/>
      <c r="L12" s="65"/>
      <c r="M12" s="65"/>
      <c r="N12" s="65"/>
      <c r="O12" s="65"/>
      <c r="P12" s="65"/>
      <c r="Q12" s="65"/>
      <c r="R12" s="65"/>
      <c r="S12" s="65"/>
      <c r="T12" s="28">
        <f>V11+1</f>
        <v>96</v>
      </c>
      <c r="U12" s="29" t="s">
        <v>2</v>
      </c>
      <c r="V12" s="68">
        <f>ROUND(100*(SUM(Probs!H$5:H12)*100-99),0)</f>
        <v>100</v>
      </c>
      <c r="W12" s="28">
        <f>Y11+1</f>
        <v>75</v>
      </c>
      <c r="X12" s="29" t="s">
        <v>2</v>
      </c>
      <c r="Y12" s="68">
        <f>ROUND(100*(SUM(Probs!I$5:I12)*100-99),0)</f>
        <v>98</v>
      </c>
      <c r="Z12" s="28">
        <v>1</v>
      </c>
      <c r="AA12" s="29" t="s">
        <v>2</v>
      </c>
      <c r="AB12" s="68">
        <f>ROUND(100*(SUM(Probs!J$5:J12)*100-99),0)</f>
        <v>90</v>
      </c>
      <c r="AC12" s="52">
        <v>99</v>
      </c>
      <c r="AD12" s="37" t="s">
        <v>2</v>
      </c>
      <c r="AE12" s="68">
        <f>ROUND(100*(SUM(Probs!K$5:K12)*100-99),0)</f>
        <v>66</v>
      </c>
      <c r="AF12" s="15">
        <f t="shared" si="7"/>
        <v>97</v>
      </c>
      <c r="AG12" s="16" t="s">
        <v>2</v>
      </c>
      <c r="AH12" s="14">
        <f>ROUND(SUM(Probs!L$5:L12)*100,0)</f>
        <v>99</v>
      </c>
      <c r="AI12" s="26">
        <f t="shared" si="8"/>
        <v>94</v>
      </c>
      <c r="AJ12" s="27" t="s">
        <v>2</v>
      </c>
      <c r="AK12" s="32">
        <f>ROUND(SUM(Probs!M$5:M12)*100,0)</f>
        <v>98</v>
      </c>
      <c r="AL12" s="8">
        <f t="shared" si="9"/>
        <v>91</v>
      </c>
      <c r="AM12" s="27" t="s">
        <v>2</v>
      </c>
      <c r="AN12" s="32">
        <f>ROUND(SUM(Probs!N$5:N12)*100,0)</f>
        <v>97</v>
      </c>
      <c r="AO12" s="8">
        <f t="shared" si="3"/>
        <v>86</v>
      </c>
      <c r="AP12" s="27" t="s">
        <v>2</v>
      </c>
      <c r="AQ12" s="32">
        <f>ROUND(SUM(Probs!O$5:O12)*100,0)</f>
        <v>94</v>
      </c>
      <c r="AR12" s="8">
        <f t="shared" si="4"/>
        <v>81</v>
      </c>
      <c r="AS12" s="27" t="s">
        <v>2</v>
      </c>
      <c r="AT12" s="32">
        <f>ROUND(SUM(Probs!P$5:P12)*100,0)</f>
        <v>91</v>
      </c>
      <c r="AU12" s="8">
        <f t="shared" si="10"/>
        <v>75</v>
      </c>
      <c r="AV12" s="27" t="s">
        <v>2</v>
      </c>
      <c r="AW12" s="32">
        <f>ROUND(SUM(Probs!Q$5:Q12)*100,0)</f>
        <v>87</v>
      </c>
      <c r="AX12" s="8">
        <f t="shared" si="11"/>
        <v>68</v>
      </c>
      <c r="AY12" s="27" t="s">
        <v>2</v>
      </c>
      <c r="AZ12" s="32">
        <f>ROUND(SUM(Probs!R$5:R12)*100,0)</f>
        <v>83</v>
      </c>
      <c r="BA12" s="25">
        <f t="shared" si="12"/>
        <v>62</v>
      </c>
      <c r="BB12" s="27" t="s">
        <v>2</v>
      </c>
      <c r="BC12" s="32">
        <f>ROUND(SUM(Probs!S$5:S12)*100,0)</f>
        <v>78</v>
      </c>
      <c r="BD12" s="25">
        <f t="shared" si="5"/>
        <v>55</v>
      </c>
      <c r="BE12" s="27" t="s">
        <v>2</v>
      </c>
      <c r="BF12" s="32">
        <f>ROUND(SUM(Probs!T$5:T12)*100,0)</f>
        <v>72</v>
      </c>
      <c r="BG12" s="8">
        <f t="shared" si="6"/>
        <v>49</v>
      </c>
      <c r="BH12" s="27" t="s">
        <v>2</v>
      </c>
      <c r="BI12" s="8">
        <f>ROUND(SUM(Probs!U$5:U12)*100,0)</f>
        <v>66</v>
      </c>
    </row>
    <row r="13" spans="1:61" ht="13.5">
      <c r="A13" s="6">
        <v>8</v>
      </c>
      <c r="B13" s="65"/>
      <c r="C13" s="65"/>
      <c r="D13" s="65"/>
      <c r="E13" s="65"/>
      <c r="F13" s="65"/>
      <c r="G13" s="65"/>
      <c r="H13" s="65"/>
      <c r="I13" s="65"/>
      <c r="J13" s="65"/>
      <c r="K13" s="65"/>
      <c r="L13" s="65"/>
      <c r="M13" s="65"/>
      <c r="N13" s="65"/>
      <c r="O13" s="65"/>
      <c r="P13" s="65"/>
      <c r="Q13" s="65"/>
      <c r="R13" s="65"/>
      <c r="S13" s="65"/>
      <c r="T13" s="65"/>
      <c r="U13" s="65"/>
      <c r="V13" s="65"/>
      <c r="W13" s="28">
        <f>Y12+1</f>
        <v>99</v>
      </c>
      <c r="X13" s="29" t="s">
        <v>2</v>
      </c>
      <c r="Y13" s="68">
        <f>ROUND(100*(SUM(Probs!I$5:I13)*100-99),0)</f>
        <v>100</v>
      </c>
      <c r="Z13" s="28">
        <f>AB12+1</f>
        <v>91</v>
      </c>
      <c r="AA13" s="29" t="s">
        <v>2</v>
      </c>
      <c r="AB13" s="68">
        <f>ROUND(100*(SUM(Probs!J$5:J13)*100-99),0)</f>
        <v>99</v>
      </c>
      <c r="AC13" s="28">
        <f>AE12+1</f>
        <v>67</v>
      </c>
      <c r="AD13" s="29" t="s">
        <v>2</v>
      </c>
      <c r="AE13" s="68">
        <f>ROUND(100*(SUM(Probs!K$5:K13)*100-99),0)</f>
        <v>96</v>
      </c>
      <c r="AF13" s="17">
        <v>1</v>
      </c>
      <c r="AG13" s="18" t="s">
        <v>2</v>
      </c>
      <c r="AH13" s="19">
        <f>ROUND(100*(SUM(Probs!L$5:L13)*100-99),0)</f>
        <v>86</v>
      </c>
      <c r="AI13" s="26">
        <f t="shared" si="8"/>
        <v>99</v>
      </c>
      <c r="AJ13" s="27" t="s">
        <v>2</v>
      </c>
      <c r="AK13" s="33">
        <f>ROUND(100*(SUM(Probs!M$5:M13)*100-99),0)</f>
        <v>61</v>
      </c>
      <c r="AL13" s="8">
        <f t="shared" si="9"/>
        <v>98</v>
      </c>
      <c r="AM13" s="27" t="s">
        <v>2</v>
      </c>
      <c r="AN13" s="32">
        <f>ROUND(SUM(Probs!N$5:N13)*100,0)</f>
        <v>99</v>
      </c>
      <c r="AO13" s="8">
        <f t="shared" si="3"/>
        <v>95</v>
      </c>
      <c r="AP13" s="27" t="s">
        <v>2</v>
      </c>
      <c r="AQ13" s="32">
        <f>ROUND(SUM(Probs!O$5:O13)*100,0)</f>
        <v>98</v>
      </c>
      <c r="AR13" s="8">
        <f t="shared" si="4"/>
        <v>92</v>
      </c>
      <c r="AS13" s="27" t="s">
        <v>2</v>
      </c>
      <c r="AT13" s="32">
        <f>ROUND(SUM(Probs!P$5:P13)*100,0)</f>
        <v>97</v>
      </c>
      <c r="AU13" s="8">
        <f t="shared" si="10"/>
        <v>88</v>
      </c>
      <c r="AV13" s="27" t="s">
        <v>2</v>
      </c>
      <c r="AW13" s="32">
        <f>ROUND(SUM(Probs!Q$5:Q13)*100,0)</f>
        <v>95</v>
      </c>
      <c r="AX13" s="8">
        <f t="shared" si="11"/>
        <v>84</v>
      </c>
      <c r="AY13" s="27" t="s">
        <v>2</v>
      </c>
      <c r="AZ13" s="32">
        <f>ROUND(SUM(Probs!R$5:R13)*100,0)</f>
        <v>92</v>
      </c>
      <c r="BA13" s="25">
        <f t="shared" si="12"/>
        <v>79</v>
      </c>
      <c r="BB13" s="27" t="s">
        <v>2</v>
      </c>
      <c r="BC13" s="32">
        <f>ROUND(SUM(Probs!S$5:S13)*100,0)</f>
        <v>89</v>
      </c>
      <c r="BD13" s="25">
        <f t="shared" si="5"/>
        <v>73</v>
      </c>
      <c r="BE13" s="27" t="s">
        <v>2</v>
      </c>
      <c r="BF13" s="32">
        <f>ROUND(SUM(Probs!T$5:T13)*100,0)</f>
        <v>85</v>
      </c>
      <c r="BG13" s="8">
        <f t="shared" si="6"/>
        <v>67</v>
      </c>
      <c r="BH13" s="27" t="s">
        <v>2</v>
      </c>
      <c r="BI13" s="8">
        <f>ROUND(SUM(Probs!U$5:U13)*100,0)</f>
        <v>81</v>
      </c>
    </row>
    <row r="14" spans="1:61" ht="13.5">
      <c r="A14" s="6">
        <v>9</v>
      </c>
      <c r="B14" s="65"/>
      <c r="C14" s="65"/>
      <c r="D14" s="65"/>
      <c r="E14" s="65"/>
      <c r="F14" s="65"/>
      <c r="G14" s="65"/>
      <c r="H14" s="65"/>
      <c r="I14" s="65"/>
      <c r="J14" s="65"/>
      <c r="K14" s="65"/>
      <c r="L14" s="65"/>
      <c r="M14" s="65"/>
      <c r="N14" s="65"/>
      <c r="O14" s="65"/>
      <c r="P14" s="65"/>
      <c r="Q14" s="65"/>
      <c r="R14" s="65"/>
      <c r="S14" s="65"/>
      <c r="T14" s="65"/>
      <c r="U14" s="65"/>
      <c r="V14" s="65"/>
      <c r="W14" s="65"/>
      <c r="X14" s="65"/>
      <c r="Y14" s="65"/>
      <c r="Z14" s="94">
        <f>AB13+1</f>
        <v>100</v>
      </c>
      <c r="AA14" s="95"/>
      <c r="AB14" s="96"/>
      <c r="AC14" s="28">
        <f>AE13+1</f>
        <v>97</v>
      </c>
      <c r="AD14" s="29" t="s">
        <v>2</v>
      </c>
      <c r="AE14" s="70">
        <f>ROUND(100*(100*(SUM(Probs!K$5:K14)*100-99)-99),0)</f>
        <v>85</v>
      </c>
      <c r="AF14" s="17">
        <f>AH13+1</f>
        <v>87</v>
      </c>
      <c r="AG14" s="18" t="s">
        <v>2</v>
      </c>
      <c r="AH14" s="19">
        <f>ROUND(100*(SUM(Probs!L$5:L14)*100-99),0)</f>
        <v>99</v>
      </c>
      <c r="AI14" s="28">
        <f t="shared" si="8"/>
        <v>62</v>
      </c>
      <c r="AJ14" s="29" t="s">
        <v>2</v>
      </c>
      <c r="AK14" s="33">
        <f>ROUND(100*(SUM(Probs!M$5:M14)*100-99),0)</f>
        <v>95</v>
      </c>
      <c r="AL14" s="10">
        <v>1</v>
      </c>
      <c r="AM14" s="29" t="s">
        <v>2</v>
      </c>
      <c r="AN14" s="33">
        <f>ROUND(100*(SUM(Probs!N$5:N14)*100-99),0)</f>
        <v>84</v>
      </c>
      <c r="AO14" s="39">
        <f t="shared" si="3"/>
        <v>99</v>
      </c>
      <c r="AP14" s="29" t="s">
        <v>2</v>
      </c>
      <c r="AQ14" s="33">
        <f>ROUND(100*(SUM(Probs!O$5:O14)*100-99),0)</f>
        <v>60</v>
      </c>
      <c r="AR14" s="8">
        <f t="shared" si="4"/>
        <v>98</v>
      </c>
      <c r="AS14" s="37" t="s">
        <v>2</v>
      </c>
      <c r="AT14" s="32">
        <f>ROUND(SUM(Probs!P$5:P14)*100,0)</f>
        <v>99</v>
      </c>
      <c r="AU14" s="8">
        <f t="shared" si="10"/>
        <v>96</v>
      </c>
      <c r="AV14" s="37" t="s">
        <v>2</v>
      </c>
      <c r="AW14" s="32">
        <f>ROUND(SUM(Probs!Q$5:Q14)*100,0)</f>
        <v>98</v>
      </c>
      <c r="AX14" s="8">
        <f t="shared" si="11"/>
        <v>93</v>
      </c>
      <c r="AY14" s="37" t="s">
        <v>2</v>
      </c>
      <c r="AZ14" s="32">
        <f>ROUND(SUM(Probs!R$5:R14)*100,0)</f>
        <v>97</v>
      </c>
      <c r="BA14" s="25">
        <f t="shared" si="12"/>
        <v>90</v>
      </c>
      <c r="BB14" s="37" t="s">
        <v>2</v>
      </c>
      <c r="BC14" s="32">
        <f>ROUND(SUM(Probs!S$5:S14)*100,0)</f>
        <v>96</v>
      </c>
      <c r="BD14" s="25">
        <f t="shared" si="5"/>
        <v>86</v>
      </c>
      <c r="BE14" s="37" t="s">
        <v>2</v>
      </c>
      <c r="BF14" s="32">
        <f>ROUND(SUM(Probs!T$5:T14)*100,0)</f>
        <v>94</v>
      </c>
      <c r="BG14" s="8">
        <f t="shared" si="6"/>
        <v>82</v>
      </c>
      <c r="BH14" s="37" t="s">
        <v>2</v>
      </c>
      <c r="BI14" s="8">
        <f>ROUND(SUM(Probs!U$5:U14)*100,0)</f>
        <v>91</v>
      </c>
    </row>
    <row r="15" spans="1:61" ht="13.5">
      <c r="A15" s="6">
        <v>10</v>
      </c>
      <c r="B15" s="65"/>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30">
        <f>AE14+1</f>
        <v>86</v>
      </c>
      <c r="AD15" s="31" t="s">
        <v>2</v>
      </c>
      <c r="AE15" s="70">
        <v>100</v>
      </c>
      <c r="AF15" s="20">
        <v>1</v>
      </c>
      <c r="AG15" s="21" t="s">
        <v>2</v>
      </c>
      <c r="AH15" s="22">
        <f>ROUND(100*(100*(SUM(Probs!L$5:L15)*100-99)-99),0)</f>
        <v>94</v>
      </c>
      <c r="AI15" s="28">
        <f t="shared" si="8"/>
        <v>96</v>
      </c>
      <c r="AJ15" s="29" t="s">
        <v>2</v>
      </c>
      <c r="AK15" s="34">
        <f>ROUND(100*(100*(SUM(Probs!M$5:M15)*100-99)-99),0)</f>
        <v>53</v>
      </c>
      <c r="AL15" s="10">
        <f>AN14+1</f>
        <v>85</v>
      </c>
      <c r="AM15" s="29" t="s">
        <v>2</v>
      </c>
      <c r="AN15" s="33">
        <f>ROUND(100*(SUM(Probs!N$5:N15)*100-99),0)</f>
        <v>98</v>
      </c>
      <c r="AO15" s="10">
        <f t="shared" si="3"/>
        <v>61</v>
      </c>
      <c r="AP15" s="29" t="s">
        <v>2</v>
      </c>
      <c r="AQ15" s="33">
        <f>ROUND(100*(SUM(Probs!O$5:O15)*100-99),0)</f>
        <v>93</v>
      </c>
      <c r="AR15" s="10">
        <v>1</v>
      </c>
      <c r="AS15" s="29" t="s">
        <v>2</v>
      </c>
      <c r="AT15" s="33">
        <f>ROUND(100*(SUM(Probs!P$5:P15)*100-99),0)</f>
        <v>82</v>
      </c>
      <c r="AU15" s="39">
        <f t="shared" si="10"/>
        <v>99</v>
      </c>
      <c r="AV15" s="29" t="s">
        <v>2</v>
      </c>
      <c r="AW15" s="33">
        <f>ROUND(100*(SUM(Probs!Q$5:Q15)*100-99),0)</f>
        <v>60</v>
      </c>
      <c r="AX15" s="39">
        <f t="shared" si="11"/>
        <v>98</v>
      </c>
      <c r="AY15" s="37" t="s">
        <v>2</v>
      </c>
      <c r="AZ15" s="32">
        <f>ROUND(SUM(Probs!R$5:R15)*100,0)</f>
        <v>99</v>
      </c>
      <c r="BA15" s="41">
        <f t="shared" si="12"/>
        <v>97</v>
      </c>
      <c r="BB15" s="37" t="s">
        <v>2</v>
      </c>
      <c r="BC15" s="32">
        <f>ROUND(SUM(Probs!S$5:S15)*100,0)</f>
        <v>99</v>
      </c>
      <c r="BD15" s="25">
        <f t="shared" si="5"/>
        <v>95</v>
      </c>
      <c r="BE15" s="37" t="s">
        <v>2</v>
      </c>
      <c r="BF15" s="32">
        <f>ROUND(SUM(Probs!T$5:T15)*100,0)</f>
        <v>98</v>
      </c>
      <c r="BG15" s="8">
        <f t="shared" si="6"/>
        <v>92</v>
      </c>
      <c r="BH15" s="37" t="s">
        <v>2</v>
      </c>
      <c r="BI15" s="8">
        <f>ROUND(SUM(Probs!U$5:U15)*100,0)</f>
        <v>96</v>
      </c>
    </row>
    <row r="16" spans="1:61" ht="13.5">
      <c r="A16" s="6">
        <v>11</v>
      </c>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71"/>
      <c r="AF16" s="20">
        <f>AH15+1</f>
        <v>95</v>
      </c>
      <c r="AG16" s="21" t="s">
        <v>2</v>
      </c>
      <c r="AH16" s="22">
        <f>ROUND(100*(SUM(Probs!L$5:L16)*100-99),0)</f>
        <v>100</v>
      </c>
      <c r="AI16" s="30">
        <f t="shared" si="8"/>
        <v>54</v>
      </c>
      <c r="AJ16" s="31" t="s">
        <v>2</v>
      </c>
      <c r="AK16" s="34">
        <f>ROUND(100*(100*(SUM(Probs!M$5:M16)*100-99)-99),0)</f>
        <v>98</v>
      </c>
      <c r="AL16" s="10">
        <f>AN15+1</f>
        <v>99</v>
      </c>
      <c r="AM16" s="29" t="s">
        <v>2</v>
      </c>
      <c r="AN16" s="34">
        <f>ROUND(100*(100*(SUM(Probs!N$5:N16)*100-99)-99),0)</f>
        <v>84</v>
      </c>
      <c r="AO16" s="10">
        <f t="shared" si="3"/>
        <v>94</v>
      </c>
      <c r="AP16" s="29" t="s">
        <v>2</v>
      </c>
      <c r="AQ16" s="33">
        <f>ROUND(100*(SUM(Probs!O$5:O16)*100-99),0)</f>
        <v>99</v>
      </c>
      <c r="AR16" s="10">
        <f>AT15+1</f>
        <v>83</v>
      </c>
      <c r="AS16" s="29" t="s">
        <v>2</v>
      </c>
      <c r="AT16" s="33">
        <f>ROUND(100*(SUM(Probs!P$5:P16)*100-99),0)</f>
        <v>97</v>
      </c>
      <c r="AU16" s="10">
        <f t="shared" si="10"/>
        <v>61</v>
      </c>
      <c r="AV16" s="29" t="s">
        <v>2</v>
      </c>
      <c r="AW16" s="33">
        <f>ROUND(100*(SUM(Probs!Q$5:Q16)*100-99),0)</f>
        <v>92</v>
      </c>
      <c r="AX16" s="10">
        <v>1</v>
      </c>
      <c r="AY16" s="29" t="s">
        <v>2</v>
      </c>
      <c r="AZ16" s="33">
        <f>ROUND(100*(SUM(Probs!R$5:R16)*100-99),0)</f>
        <v>81</v>
      </c>
      <c r="BA16" s="42">
        <v>1</v>
      </c>
      <c r="BB16" s="29" t="s">
        <v>2</v>
      </c>
      <c r="BC16" s="33">
        <f>ROUND(100*(SUM(Probs!S$5:S16)*100-99),0)</f>
        <v>61</v>
      </c>
      <c r="BD16" s="25">
        <f t="shared" si="5"/>
        <v>99</v>
      </c>
      <c r="BE16" s="37" t="s">
        <v>2</v>
      </c>
      <c r="BF16" s="33">
        <f>ROUND(100*(SUM(Probs!T$5:T16)*100-99),0)</f>
        <v>26</v>
      </c>
      <c r="BG16" s="8">
        <f t="shared" si="6"/>
        <v>97</v>
      </c>
      <c r="BH16" s="37" t="s">
        <v>2</v>
      </c>
      <c r="BI16" s="8">
        <f>ROUND(SUM(Probs!U$5:U16)*100,0)</f>
        <v>99</v>
      </c>
    </row>
    <row r="17" spans="1:61" ht="13.5">
      <c r="A17" s="6">
        <v>12</v>
      </c>
      <c r="B17" s="65"/>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9"/>
      <c r="AG17" s="9"/>
      <c r="AH17" s="9"/>
      <c r="AI17" s="30">
        <f t="shared" si="8"/>
        <v>99</v>
      </c>
      <c r="AJ17" s="31" t="s">
        <v>2</v>
      </c>
      <c r="AK17" s="34">
        <f>ROUND(100*(100*(SUM(Probs!M$5:M17)*100-99)-99),0)</f>
        <v>100</v>
      </c>
      <c r="AL17" s="11">
        <f>AN16+1</f>
        <v>85</v>
      </c>
      <c r="AM17" s="31" t="s">
        <v>2</v>
      </c>
      <c r="AN17" s="34">
        <f>ROUND(100*(100*(100*(100*(SUM(Probs!N$5:N17)*100-99)-99)-99)-99),0)</f>
        <v>100</v>
      </c>
      <c r="AO17" s="11">
        <v>1</v>
      </c>
      <c r="AP17" s="31" t="s">
        <v>2</v>
      </c>
      <c r="AQ17" s="34">
        <f>ROUND(100*(100*(SUM(Probs!O$5:O17)*100-99)-99),0)</f>
        <v>94</v>
      </c>
      <c r="AR17" s="11">
        <f>AT16+1</f>
        <v>98</v>
      </c>
      <c r="AS17" s="31" t="s">
        <v>2</v>
      </c>
      <c r="AT17" s="34">
        <f>ROUND(100*(100*(SUM(Probs!P$5:P17)*100-99)-99),0)</f>
        <v>69</v>
      </c>
      <c r="AU17" s="10">
        <f t="shared" si="10"/>
        <v>93</v>
      </c>
      <c r="AV17" s="29" t="s">
        <v>2</v>
      </c>
      <c r="AW17" s="33">
        <f>ROUND(100*(SUM(Probs!Q$5:Q17)*100-99),0)</f>
        <v>99</v>
      </c>
      <c r="AX17" s="10">
        <f>AZ16+1</f>
        <v>82</v>
      </c>
      <c r="AY17" s="29" t="s">
        <v>2</v>
      </c>
      <c r="AZ17" s="33">
        <f>ROUND(100*(SUM(Probs!R$5:R17)*100-99),0)</f>
        <v>97</v>
      </c>
      <c r="BA17" s="42">
        <f>BC16+1</f>
        <v>62</v>
      </c>
      <c r="BB17" s="29" t="s">
        <v>2</v>
      </c>
      <c r="BC17" s="33">
        <f>ROUND(100*(SUM(Probs!S$5:S17)*100-99),0)</f>
        <v>91</v>
      </c>
      <c r="BD17" s="42">
        <f t="shared" si="5"/>
        <v>27</v>
      </c>
      <c r="BE17" s="29" t="s">
        <v>2</v>
      </c>
      <c r="BF17" s="33">
        <f>ROUND(100*(SUM(Probs!T$5:T17)*100-99),0)</f>
        <v>81</v>
      </c>
      <c r="BG17" s="10">
        <v>1</v>
      </c>
      <c r="BH17" s="29" t="s">
        <v>2</v>
      </c>
      <c r="BI17" s="10">
        <f>ROUND(100*(SUM(Probs!U$5:U17)*100-99),0)</f>
        <v>63</v>
      </c>
    </row>
    <row r="18" spans="1:61" ht="13.5">
      <c r="A18" s="6">
        <v>13</v>
      </c>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9"/>
      <c r="AG18" s="9"/>
      <c r="AH18" s="9"/>
      <c r="AI18" s="9"/>
      <c r="AJ18" s="9"/>
      <c r="AK18" s="9"/>
      <c r="AL18" s="106" t="s">
        <v>5</v>
      </c>
      <c r="AM18" s="106"/>
      <c r="AN18" s="107"/>
      <c r="AO18" s="11">
        <f>AQ17+1</f>
        <v>95</v>
      </c>
      <c r="AP18" s="31" t="s">
        <v>2</v>
      </c>
      <c r="AQ18" s="34">
        <v>99</v>
      </c>
      <c r="AR18" s="11">
        <f>AT17+1</f>
        <v>70</v>
      </c>
      <c r="AS18" s="31" t="s">
        <v>2</v>
      </c>
      <c r="AT18" s="34">
        <f>ROUND(100*(100*(SUM(Probs!P$5:P18)*100-99)-99),0)</f>
        <v>98</v>
      </c>
      <c r="AU18" s="11">
        <v>1</v>
      </c>
      <c r="AV18" s="31" t="s">
        <v>2</v>
      </c>
      <c r="AW18" s="34">
        <f>ROUND(100*(100*(SUM(Probs!Q$5:Q18)*100-99)-99),0)</f>
        <v>87</v>
      </c>
      <c r="AX18" s="10">
        <f>AZ17+1</f>
        <v>98</v>
      </c>
      <c r="AY18" s="29" t="s">
        <v>2</v>
      </c>
      <c r="AZ18" s="34">
        <f>ROUND(100*(100*(SUM(Probs!R$5:R18)*100-99)-99),0)</f>
        <v>53</v>
      </c>
      <c r="BA18" s="42">
        <f>BC17+1</f>
        <v>92</v>
      </c>
      <c r="BB18" s="29" t="s">
        <v>2</v>
      </c>
      <c r="BC18" s="33">
        <f>ROUND(100*(SUM(Probs!S$5:S18)*100-99),0)</f>
        <v>99</v>
      </c>
      <c r="BD18" s="42">
        <f t="shared" si="5"/>
        <v>82</v>
      </c>
      <c r="BE18" s="29" t="s">
        <v>2</v>
      </c>
      <c r="BF18" s="33">
        <f>ROUND(100*(SUM(Probs!T$5:T18)*100-99),0)</f>
        <v>96</v>
      </c>
      <c r="BG18" s="10">
        <f>BI17+1</f>
        <v>64</v>
      </c>
      <c r="BH18" s="29" t="s">
        <v>2</v>
      </c>
      <c r="BI18" s="10">
        <f>ROUND(100*(SUM(Probs!U$5:U18)*100-99),0)</f>
        <v>91</v>
      </c>
    </row>
    <row r="19" spans="1:61" ht="13.5">
      <c r="A19" s="6">
        <v>14</v>
      </c>
      <c r="B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9"/>
      <c r="AG19" s="9"/>
      <c r="AH19" s="9"/>
      <c r="AI19" s="9"/>
      <c r="AJ19" s="9"/>
      <c r="AK19" s="9"/>
      <c r="AL19" s="9"/>
      <c r="AM19" s="9"/>
      <c r="AN19" s="9"/>
      <c r="AO19" s="98" t="s">
        <v>5</v>
      </c>
      <c r="AP19" s="98"/>
      <c r="AQ19" s="99"/>
      <c r="AR19" s="11">
        <f>AT18+1</f>
        <v>99</v>
      </c>
      <c r="AS19" s="31" t="s">
        <v>2</v>
      </c>
      <c r="AT19" s="34">
        <f>ROUND(100*(100*(100*(SUM(Probs!P$5:P19)*100-99)-99)-99),0)</f>
        <v>100</v>
      </c>
      <c r="AU19" s="11">
        <f>AW18+1</f>
        <v>88</v>
      </c>
      <c r="AV19" s="31" t="s">
        <v>2</v>
      </c>
      <c r="AW19" s="34">
        <f>ROUND(100*(100*(SUM(Probs!Q$5:Q19)*100-99)-99),0)</f>
        <v>98</v>
      </c>
      <c r="AX19" s="11">
        <f>AZ18+1</f>
        <v>54</v>
      </c>
      <c r="AY19" s="31" t="s">
        <v>2</v>
      </c>
      <c r="AZ19" s="34">
        <f>ROUND(100*(100*(SUM(Probs!R$5:R19)*100-99)-99),0)</f>
        <v>95</v>
      </c>
      <c r="BA19" s="43">
        <v>1</v>
      </c>
      <c r="BB19" s="31" t="s">
        <v>2</v>
      </c>
      <c r="BC19" s="34">
        <f>ROUND(100*(100*(SUM(Probs!S$5:S19)*100-99)-99),0)</f>
        <v>80</v>
      </c>
      <c r="BD19" s="42">
        <f t="shared" si="5"/>
        <v>97</v>
      </c>
      <c r="BE19" s="29" t="s">
        <v>2</v>
      </c>
      <c r="BF19" s="33">
        <f>ROUND(100*(SUM(Probs!T$5:T19)*100-99),0)</f>
        <v>99</v>
      </c>
      <c r="BG19" s="10">
        <f>BI18+1</f>
        <v>92</v>
      </c>
      <c r="BH19" s="29" t="s">
        <v>2</v>
      </c>
      <c r="BI19" s="10">
        <f>ROUND(100*(SUM(Probs!U$5:U19)*100-99),0)</f>
        <v>98</v>
      </c>
    </row>
    <row r="20" spans="1:61" ht="13.5">
      <c r="A20" s="6">
        <v>15</v>
      </c>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9"/>
      <c r="AG20" s="9"/>
      <c r="AH20" s="9"/>
      <c r="AI20" s="9"/>
      <c r="AJ20" s="9"/>
      <c r="AK20" s="9"/>
      <c r="AL20" s="9"/>
      <c r="AM20" s="9"/>
      <c r="AN20" s="9"/>
      <c r="AO20" s="9"/>
      <c r="AP20" s="9"/>
      <c r="AQ20" s="9"/>
      <c r="AR20" s="98" t="s">
        <v>6</v>
      </c>
      <c r="AS20" s="98"/>
      <c r="AT20" s="99"/>
      <c r="AU20" s="11">
        <f>AW19+1</f>
        <v>99</v>
      </c>
      <c r="AV20" s="31" t="s">
        <v>2</v>
      </c>
      <c r="AW20" s="34">
        <v>100</v>
      </c>
      <c r="AX20" s="11">
        <f>AZ19+1</f>
        <v>96</v>
      </c>
      <c r="AY20" s="31" t="s">
        <v>2</v>
      </c>
      <c r="AZ20" s="34">
        <f>ROUND(100*(100*(SUM(Probs!R$5:R20)*100-99)-99),0)</f>
        <v>99</v>
      </c>
      <c r="BA20" s="43">
        <f>BC19+1</f>
        <v>81</v>
      </c>
      <c r="BB20" s="31" t="s">
        <v>2</v>
      </c>
      <c r="BC20" s="34">
        <f>ROUND(100*(100*(SUM(Probs!S$5:S20)*100-99)-99),0)</f>
        <v>97</v>
      </c>
      <c r="BD20" s="43">
        <v>1</v>
      </c>
      <c r="BE20" s="31" t="s">
        <v>2</v>
      </c>
      <c r="BF20" s="34">
        <f>ROUND(100*(100*(SUM(Probs!T$5:T20)*100-99)-99),0)</f>
        <v>92</v>
      </c>
      <c r="BG20" s="10">
        <f>BI19+1</f>
        <v>99</v>
      </c>
      <c r="BH20" s="31" t="s">
        <v>2</v>
      </c>
      <c r="BI20" s="11">
        <f>ROUND(100*(100*(SUM(Probs!U$5:U20)*100-99)-99),0)</f>
        <v>75</v>
      </c>
    </row>
    <row r="21" spans="1:61" ht="13.5">
      <c r="A21" s="6">
        <v>16</v>
      </c>
      <c r="B21" s="65"/>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9"/>
      <c r="AG21" s="9"/>
      <c r="AH21" s="9"/>
      <c r="AI21" s="9"/>
      <c r="AJ21" s="9"/>
      <c r="AK21" s="9"/>
      <c r="AL21" s="9"/>
      <c r="AM21" s="9"/>
      <c r="AN21" s="9"/>
      <c r="AO21" s="9"/>
      <c r="AP21" s="9"/>
      <c r="AQ21" s="9"/>
      <c r="AR21" s="9"/>
      <c r="AS21" s="9"/>
      <c r="AT21" s="9"/>
      <c r="AU21" s="98" t="s">
        <v>6</v>
      </c>
      <c r="AV21" s="98"/>
      <c r="AW21" s="99"/>
      <c r="AX21" s="98" t="s">
        <v>5</v>
      </c>
      <c r="AY21" s="98"/>
      <c r="AZ21" s="99"/>
      <c r="BA21" s="43">
        <f>BC20+1</f>
        <v>98</v>
      </c>
      <c r="BB21" s="31" t="s">
        <v>2</v>
      </c>
      <c r="BC21" s="34">
        <f>ROUND(100*(100*(SUM(Probs!S$5:S21)*100-99)-99),0)</f>
        <v>99</v>
      </c>
      <c r="BD21" s="43">
        <f>BF20+1</f>
        <v>93</v>
      </c>
      <c r="BE21" s="31" t="s">
        <v>2</v>
      </c>
      <c r="BF21" s="34">
        <f>ROUND(100*(100*(SUM(Probs!T$5:T21)*100-99)-99),0)</f>
        <v>99</v>
      </c>
      <c r="BG21" s="11">
        <f>BI20+1</f>
        <v>76</v>
      </c>
      <c r="BH21" s="31" t="s">
        <v>2</v>
      </c>
      <c r="BI21" s="11">
        <f>ROUND(100*(100*(SUM(Probs!U$5:U21)*100-99)-99),0)</f>
        <v>97</v>
      </c>
    </row>
    <row r="22" spans="1:61" ht="13.5">
      <c r="A22" s="6">
        <v>17</v>
      </c>
      <c r="B22" s="65"/>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9"/>
      <c r="AG22" s="9"/>
      <c r="AH22" s="9"/>
      <c r="AI22" s="9"/>
      <c r="AJ22" s="9"/>
      <c r="AK22" s="9"/>
      <c r="AL22" s="9"/>
      <c r="AM22" s="9"/>
      <c r="AN22" s="9"/>
      <c r="AO22" s="9"/>
      <c r="AP22" s="9"/>
      <c r="AQ22" s="9"/>
      <c r="AR22" s="9"/>
      <c r="AS22" s="9"/>
      <c r="AT22" s="9"/>
      <c r="AU22" s="9"/>
      <c r="AV22" s="9"/>
      <c r="AW22" s="9"/>
      <c r="AX22" s="97" t="s">
        <v>6</v>
      </c>
      <c r="AY22" s="98"/>
      <c r="AZ22" s="99"/>
      <c r="BA22" s="97" t="s">
        <v>5</v>
      </c>
      <c r="BB22" s="98"/>
      <c r="BC22" s="99"/>
      <c r="BD22" s="97" t="s">
        <v>5</v>
      </c>
      <c r="BE22" s="98"/>
      <c r="BF22" s="99"/>
      <c r="BG22" s="11">
        <f>BI21+1</f>
        <v>98</v>
      </c>
      <c r="BH22" s="31" t="s">
        <v>2</v>
      </c>
      <c r="BI22" s="11">
        <v>99</v>
      </c>
    </row>
    <row r="23" spans="1:61" ht="13.5">
      <c r="A23" s="6">
        <v>18</v>
      </c>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9"/>
      <c r="AG23" s="9"/>
      <c r="AH23" s="9"/>
      <c r="AI23" s="9"/>
      <c r="AJ23" s="9"/>
      <c r="AK23" s="9"/>
      <c r="AL23" s="9"/>
      <c r="AM23" s="9"/>
      <c r="AN23" s="9"/>
      <c r="AO23" s="9"/>
      <c r="AP23" s="9"/>
      <c r="AQ23" s="9"/>
      <c r="AR23" s="9"/>
      <c r="AS23" s="9"/>
      <c r="AT23" s="9"/>
      <c r="AU23" s="9"/>
      <c r="AV23" s="9"/>
      <c r="AW23" s="9"/>
      <c r="AX23" s="9"/>
      <c r="AY23" s="9"/>
      <c r="AZ23" s="9"/>
      <c r="BA23" s="97" t="s">
        <v>6</v>
      </c>
      <c r="BB23" s="98"/>
      <c r="BC23" s="99"/>
      <c r="BD23" s="97" t="s">
        <v>6</v>
      </c>
      <c r="BE23" s="98"/>
      <c r="BF23" s="99"/>
      <c r="BG23" s="97" t="s">
        <v>5</v>
      </c>
      <c r="BH23" s="98"/>
      <c r="BI23" s="99"/>
    </row>
    <row r="24" spans="1:62" ht="13.5">
      <c r="A24" s="6">
        <v>19</v>
      </c>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9"/>
      <c r="AG24" s="9"/>
      <c r="AH24" s="9"/>
      <c r="AI24" s="9"/>
      <c r="AJ24" s="9"/>
      <c r="AK24" s="9"/>
      <c r="AL24" s="9"/>
      <c r="AM24" s="9"/>
      <c r="AN24" s="9"/>
      <c r="AO24" s="9"/>
      <c r="AP24" s="9"/>
      <c r="AQ24" s="9"/>
      <c r="AR24" s="9"/>
      <c r="AS24" s="9"/>
      <c r="AT24" s="9"/>
      <c r="AU24" s="9"/>
      <c r="AV24" s="9"/>
      <c r="AW24" s="9"/>
      <c r="AX24" s="9"/>
      <c r="AY24" s="9"/>
      <c r="AZ24" s="9"/>
      <c r="BA24" s="9"/>
      <c r="BB24" s="9"/>
      <c r="BC24" s="9"/>
      <c r="BD24" s="97" t="s">
        <v>7</v>
      </c>
      <c r="BE24" s="98"/>
      <c r="BF24" s="99"/>
      <c r="BG24" s="97" t="s">
        <v>6</v>
      </c>
      <c r="BH24" s="98"/>
      <c r="BI24" s="99"/>
      <c r="BJ24" s="23"/>
    </row>
    <row r="25" spans="1:61" ht="13.5">
      <c r="A25" s="6">
        <v>20</v>
      </c>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7" t="s">
        <v>7</v>
      </c>
      <c r="BH25" s="98"/>
      <c r="BI25" s="99"/>
    </row>
    <row r="26" spans="1:61" ht="13.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row>
    <row r="27" ht="12.75">
      <c r="BJ27" s="4"/>
    </row>
  </sheetData>
  <mergeCells count="41">
    <mergeCell ref="AF5:AH5"/>
    <mergeCell ref="AF4:AH4"/>
    <mergeCell ref="AI4:AK4"/>
    <mergeCell ref="AI5:AK5"/>
    <mergeCell ref="AL18:AN18"/>
    <mergeCell ref="AO4:AQ4"/>
    <mergeCell ref="AO19:AQ19"/>
    <mergeCell ref="AR4:AT4"/>
    <mergeCell ref="AL4:AN4"/>
    <mergeCell ref="AL5:AN5"/>
    <mergeCell ref="AR20:AT20"/>
    <mergeCell ref="AU4:AW4"/>
    <mergeCell ref="AU21:AW21"/>
    <mergeCell ref="AX21:AZ21"/>
    <mergeCell ref="AX22:AZ22"/>
    <mergeCell ref="AX4:AZ4"/>
    <mergeCell ref="BA4:BC4"/>
    <mergeCell ref="BA22:BC22"/>
    <mergeCell ref="BG23:BI23"/>
    <mergeCell ref="BG24:BI24"/>
    <mergeCell ref="BA23:BC23"/>
    <mergeCell ref="BD4:BF4"/>
    <mergeCell ref="BD22:BF22"/>
    <mergeCell ref="BD23:BF23"/>
    <mergeCell ref="Z14:AB14"/>
    <mergeCell ref="BG25:BI25"/>
    <mergeCell ref="B4:D4"/>
    <mergeCell ref="E4:G4"/>
    <mergeCell ref="H4:J4"/>
    <mergeCell ref="K4:M4"/>
    <mergeCell ref="K9:M9"/>
    <mergeCell ref="N4:P4"/>
    <mergeCell ref="Q4:S4"/>
    <mergeCell ref="BD24:BF24"/>
    <mergeCell ref="AC4:AE4"/>
    <mergeCell ref="B1:BI1"/>
    <mergeCell ref="B3:BI3"/>
    <mergeCell ref="T4:V4"/>
    <mergeCell ref="W4:Y4"/>
    <mergeCell ref="Z4:AB4"/>
    <mergeCell ref="BG4:BI4"/>
  </mergeCells>
  <printOptions/>
  <pageMargins left="0.25" right="0.65" top="1" bottom="1" header="0.5" footer="0.5"/>
  <pageSetup orientation="landscape" r:id="rId1"/>
</worksheet>
</file>

<file path=xl/worksheets/sheet3.xml><?xml version="1.0" encoding="utf-8"?>
<worksheet xmlns="http://schemas.openxmlformats.org/spreadsheetml/2006/main" xmlns:r="http://schemas.openxmlformats.org/officeDocument/2006/relationships">
  <dimension ref="A1:BL37"/>
  <sheetViews>
    <sheetView showGridLines="0" workbookViewId="0" topLeftCell="A1">
      <pane xSplit="1" ySplit="1" topLeftCell="B2" activePane="bottomRight" state="frozen"/>
      <selection pane="topLeft" activeCell="A1" sqref="A1"/>
      <selection pane="topRight" activeCell="B1" sqref="B1"/>
      <selection pane="bottomLeft" activeCell="A2" sqref="A2"/>
      <selection pane="bottomRight" activeCell="M8" sqref="M8"/>
    </sheetView>
  </sheetViews>
  <sheetFormatPr defaultColWidth="9.140625" defaultRowHeight="12.75"/>
  <cols>
    <col min="1" max="1" width="9.140625" style="4" customWidth="1"/>
    <col min="2" max="2" width="3.00390625" style="4" customWidth="1"/>
    <col min="3" max="3" width="2.57421875" style="4" customWidth="1"/>
    <col min="4" max="4" width="4.00390625" style="4" customWidth="1"/>
    <col min="5" max="5" width="3.00390625" style="4" customWidth="1"/>
    <col min="6" max="6" width="2.57421875" style="4" customWidth="1"/>
    <col min="7" max="7" width="4.00390625" style="4" customWidth="1"/>
    <col min="8" max="8" width="3.00390625" style="4" customWidth="1"/>
    <col min="9" max="9" width="2.57421875" style="4" customWidth="1"/>
    <col min="10" max="10" width="4.00390625" style="4" customWidth="1"/>
    <col min="11" max="11" width="3.00390625" style="4" customWidth="1"/>
    <col min="12" max="12" width="2.57421875" style="4" customWidth="1"/>
    <col min="13" max="13" width="4.00390625" style="4" customWidth="1"/>
    <col min="14" max="14" width="3.00390625" style="4" customWidth="1"/>
    <col min="15" max="15" width="2.57421875" style="4" customWidth="1"/>
    <col min="16" max="17" width="3.00390625" style="4" customWidth="1"/>
    <col min="18" max="18" width="2.57421875" style="4" customWidth="1"/>
    <col min="19" max="19" width="4.00390625" style="4" customWidth="1"/>
    <col min="20" max="20" width="3.00390625" style="4" customWidth="1"/>
    <col min="21" max="21" width="2.57421875" style="4" customWidth="1"/>
    <col min="22" max="22" width="4.00390625" style="4" customWidth="1"/>
    <col min="23" max="23" width="3.00390625" style="4" customWidth="1"/>
    <col min="24" max="24" width="2.57421875" style="4" customWidth="1"/>
    <col min="25" max="26" width="3.00390625" style="4" customWidth="1"/>
    <col min="27" max="27" width="2.57421875" style="4" customWidth="1"/>
    <col min="28" max="29" width="3.00390625" style="4" customWidth="1"/>
    <col min="30" max="30" width="2.57421875" style="4" customWidth="1"/>
    <col min="31" max="32" width="3.00390625" style="4" customWidth="1"/>
    <col min="33" max="33" width="2.57421875" style="4" customWidth="1"/>
    <col min="34" max="35" width="4.00390625" style="1" customWidth="1"/>
    <col min="36" max="36" width="2.57421875" style="1" customWidth="1"/>
    <col min="37" max="38" width="3.00390625" style="1" customWidth="1"/>
    <col min="39" max="39" width="2.57421875" style="1" customWidth="1"/>
    <col min="40" max="41" width="3.00390625" style="1" customWidth="1"/>
    <col min="42" max="42" width="2.57421875" style="1" customWidth="1"/>
    <col min="43" max="43" width="4.00390625" style="1" customWidth="1"/>
    <col min="44" max="44" width="3.00390625" style="1" customWidth="1"/>
    <col min="45" max="45" width="2.57421875" style="1" customWidth="1"/>
    <col min="46" max="47" width="3.00390625" style="1" customWidth="1"/>
    <col min="48" max="48" width="2.57421875" style="1" customWidth="1"/>
    <col min="49" max="50" width="3.00390625" style="1" customWidth="1"/>
    <col min="51" max="51" width="2.57421875" style="1" customWidth="1"/>
    <col min="52" max="53" width="3.00390625" style="1" customWidth="1"/>
    <col min="54" max="54" width="2.57421875" style="1" customWidth="1"/>
    <col min="55" max="56" width="3.00390625" style="1" customWidth="1"/>
    <col min="57" max="57" width="2.57421875" style="1" customWidth="1"/>
    <col min="58" max="60" width="3.00390625" style="1" customWidth="1"/>
    <col min="61" max="61" width="5.7109375" style="1" customWidth="1"/>
    <col min="63" max="64" width="11.00390625" style="0" bestFit="1" customWidth="1"/>
  </cols>
  <sheetData>
    <row r="1" spans="2:61" ht="12.75">
      <c r="B1" s="91" t="s">
        <v>14</v>
      </c>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row>
    <row r="2" spans="3:29" ht="12.75">
      <c r="C2" s="64"/>
      <c r="D2" s="64"/>
      <c r="E2" s="64"/>
      <c r="F2" s="64"/>
      <c r="G2" s="64"/>
      <c r="H2" s="64"/>
      <c r="I2" s="64"/>
      <c r="J2" s="64"/>
      <c r="K2" s="64"/>
      <c r="L2" s="64"/>
      <c r="M2" s="64"/>
      <c r="N2" s="64"/>
      <c r="O2" s="64"/>
      <c r="P2" s="64"/>
      <c r="Q2" s="64"/>
      <c r="R2" s="64"/>
      <c r="S2" s="64"/>
      <c r="T2" s="64"/>
      <c r="U2" s="64"/>
      <c r="V2" s="64"/>
      <c r="W2" s="64"/>
      <c r="X2" s="64"/>
      <c r="Y2" s="64"/>
      <c r="Z2" s="64"/>
      <c r="AA2" s="64"/>
      <c r="AB2" s="64"/>
      <c r="AC2" s="64"/>
    </row>
    <row r="3" spans="2:61" ht="12.75">
      <c r="B3" s="92" t="s">
        <v>1</v>
      </c>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row>
    <row r="4" spans="1:61" s="6" customFormat="1" ht="13.5">
      <c r="A4" s="5" t="s">
        <v>0</v>
      </c>
      <c r="B4" s="115">
        <v>1</v>
      </c>
      <c r="C4" s="108"/>
      <c r="D4" s="72"/>
      <c r="E4" s="115">
        <v>2</v>
      </c>
      <c r="F4" s="108"/>
      <c r="G4" s="108"/>
      <c r="H4" s="115">
        <v>3</v>
      </c>
      <c r="I4" s="108"/>
      <c r="J4" s="108"/>
      <c r="K4" s="115">
        <v>4</v>
      </c>
      <c r="L4" s="108"/>
      <c r="M4" s="72"/>
      <c r="N4" s="115">
        <v>5</v>
      </c>
      <c r="O4" s="73"/>
      <c r="P4" s="73"/>
      <c r="Q4" s="115">
        <v>6</v>
      </c>
      <c r="R4" s="108"/>
      <c r="S4" s="108"/>
      <c r="T4" s="73">
        <v>7</v>
      </c>
      <c r="U4" s="73"/>
      <c r="V4" s="73"/>
      <c r="W4" s="115">
        <v>8</v>
      </c>
      <c r="X4" s="108"/>
      <c r="Y4" s="108"/>
      <c r="Z4" s="115">
        <v>9</v>
      </c>
      <c r="AA4" s="108"/>
      <c r="AB4" s="72"/>
      <c r="AC4" s="115">
        <v>10</v>
      </c>
      <c r="AD4" s="108"/>
      <c r="AE4" s="72"/>
      <c r="AF4" s="115">
        <v>11</v>
      </c>
      <c r="AG4" s="108"/>
      <c r="AH4" s="72"/>
      <c r="AI4" s="115">
        <v>12</v>
      </c>
      <c r="AJ4" s="108"/>
      <c r="AK4" s="72"/>
      <c r="AL4" s="115">
        <v>13</v>
      </c>
      <c r="AM4" s="108"/>
      <c r="AN4" s="72"/>
      <c r="AO4" s="115">
        <v>14</v>
      </c>
      <c r="AP4" s="108"/>
      <c r="AQ4" s="72"/>
      <c r="AR4" s="115">
        <v>15</v>
      </c>
      <c r="AS4" s="108"/>
      <c r="AT4" s="72"/>
      <c r="AU4" s="115">
        <v>16</v>
      </c>
      <c r="AV4" s="108"/>
      <c r="AW4" s="108"/>
      <c r="AX4" s="115">
        <v>17</v>
      </c>
      <c r="AY4" s="108"/>
      <c r="AZ4" s="72"/>
      <c r="BA4" s="115">
        <v>18</v>
      </c>
      <c r="BB4" s="108"/>
      <c r="BC4" s="72"/>
      <c r="BD4" s="108">
        <v>19</v>
      </c>
      <c r="BE4" s="108"/>
      <c r="BF4" s="108"/>
      <c r="BG4" s="115">
        <v>20</v>
      </c>
      <c r="BH4" s="108"/>
      <c r="BI4" s="72"/>
    </row>
    <row r="5" spans="1:61" ht="13.5">
      <c r="A5" s="6">
        <v>0</v>
      </c>
      <c r="B5" s="26">
        <v>1</v>
      </c>
      <c r="C5" s="14" t="s">
        <v>2</v>
      </c>
      <c r="D5" s="67">
        <f>ROUND(100*Probs!B29,0)</f>
        <v>83</v>
      </c>
      <c r="E5" s="26">
        <v>1</v>
      </c>
      <c r="F5" s="14" t="s">
        <v>2</v>
      </c>
      <c r="G5" s="14">
        <f>ROUND(100*Probs!C29,0)</f>
        <v>69</v>
      </c>
      <c r="H5" s="26">
        <v>1</v>
      </c>
      <c r="I5" s="14" t="s">
        <v>2</v>
      </c>
      <c r="J5" s="14">
        <f>ROUND(100*Probs!D29,0)</f>
        <v>58</v>
      </c>
      <c r="K5" s="26">
        <v>1</v>
      </c>
      <c r="L5" s="14" t="s">
        <v>2</v>
      </c>
      <c r="M5" s="67">
        <f>ROUND(100*Probs!E29,0)</f>
        <v>48</v>
      </c>
      <c r="N5" s="26">
        <v>1</v>
      </c>
      <c r="O5" s="14" t="s">
        <v>2</v>
      </c>
      <c r="P5" s="67">
        <f>ROUND(100*Probs!F29,0)</f>
        <v>40</v>
      </c>
      <c r="Q5" s="26">
        <v>1</v>
      </c>
      <c r="R5" s="14" t="s">
        <v>2</v>
      </c>
      <c r="S5" s="67">
        <f>ROUND(100*Probs!G29,0)</f>
        <v>33</v>
      </c>
      <c r="T5" s="26">
        <v>1</v>
      </c>
      <c r="U5" s="14" t="s">
        <v>2</v>
      </c>
      <c r="V5" s="67">
        <f>ROUND(100*Probs!H29,0)</f>
        <v>28</v>
      </c>
      <c r="W5" s="26">
        <v>1</v>
      </c>
      <c r="X5" s="14" t="s">
        <v>2</v>
      </c>
      <c r="Y5" s="67">
        <f>ROUND(100*Probs!I29,0)</f>
        <v>23</v>
      </c>
      <c r="Z5" s="26">
        <v>1</v>
      </c>
      <c r="AA5" s="14" t="s">
        <v>2</v>
      </c>
      <c r="AB5" s="67">
        <f>ROUND(100*Probs!J29,0)</f>
        <v>19</v>
      </c>
      <c r="AC5" s="26">
        <v>1</v>
      </c>
      <c r="AD5" s="14" t="s">
        <v>2</v>
      </c>
      <c r="AE5" s="67">
        <f>ROUND(100*Probs!K29,0)</f>
        <v>16</v>
      </c>
      <c r="AF5" s="26">
        <v>1</v>
      </c>
      <c r="AG5" s="27" t="s">
        <v>2</v>
      </c>
      <c r="AH5" s="32">
        <f>ROUND(Probs!L29*100,0)</f>
        <v>13</v>
      </c>
      <c r="AI5" s="26">
        <v>1</v>
      </c>
      <c r="AJ5" s="27" t="s">
        <v>2</v>
      </c>
      <c r="AK5" s="32">
        <f>ROUND(Probs!M29*100,0)</f>
        <v>11</v>
      </c>
      <c r="AL5" s="26">
        <v>1</v>
      </c>
      <c r="AM5" s="27" t="s">
        <v>2</v>
      </c>
      <c r="AN5" s="32">
        <f>ROUND(Probs!N29*100,0)</f>
        <v>9</v>
      </c>
      <c r="AO5" s="26">
        <v>1</v>
      </c>
      <c r="AP5" s="27" t="s">
        <v>2</v>
      </c>
      <c r="AQ5" s="32">
        <f>ROUND(Probs!O29*100,0)</f>
        <v>8</v>
      </c>
      <c r="AR5" s="26">
        <v>1</v>
      </c>
      <c r="AS5" s="27" t="s">
        <v>2</v>
      </c>
      <c r="AT5" s="32">
        <f>ROUND(Probs!P29*100,0)</f>
        <v>6</v>
      </c>
      <c r="AU5" s="26">
        <v>1</v>
      </c>
      <c r="AV5" s="27" t="s">
        <v>2</v>
      </c>
      <c r="AW5" s="8">
        <f>ROUND(Probs!Q29*100,0)</f>
        <v>5</v>
      </c>
      <c r="AX5" s="26">
        <v>1</v>
      </c>
      <c r="AY5" s="27" t="s">
        <v>2</v>
      </c>
      <c r="AZ5" s="32">
        <f>ROUND(Probs!R29*100,0)</f>
        <v>5</v>
      </c>
      <c r="BA5" s="26">
        <v>1</v>
      </c>
      <c r="BB5" s="27" t="s">
        <v>2</v>
      </c>
      <c r="BC5" s="32">
        <f>ROUND(Probs!S29*100,0)</f>
        <v>4</v>
      </c>
      <c r="BD5" s="26">
        <v>1</v>
      </c>
      <c r="BE5" s="27" t="s">
        <v>2</v>
      </c>
      <c r="BF5" s="8">
        <f>ROUND(Probs!T29*100,0)</f>
        <v>3</v>
      </c>
      <c r="BG5" s="26">
        <v>1</v>
      </c>
      <c r="BH5" s="27" t="s">
        <v>2</v>
      </c>
      <c r="BI5" s="32">
        <f>ROUND(Probs!U29*100,0)</f>
        <v>3</v>
      </c>
    </row>
    <row r="6" spans="1:61" ht="13.5">
      <c r="A6" s="6">
        <v>1</v>
      </c>
      <c r="B6" s="26">
        <f>D5+1</f>
        <v>84</v>
      </c>
      <c r="C6" s="14" t="s">
        <v>2</v>
      </c>
      <c r="D6" s="67">
        <f>ROUND(100*SUM(Probs!B$29:B30),0)</f>
        <v>100</v>
      </c>
      <c r="E6" s="26">
        <f>G5+1</f>
        <v>70</v>
      </c>
      <c r="F6" s="14" t="s">
        <v>2</v>
      </c>
      <c r="G6" s="14">
        <f>ROUND(100*SUM(Probs!C$29:C30),0)</f>
        <v>97</v>
      </c>
      <c r="H6" s="26">
        <f>J5+1</f>
        <v>59</v>
      </c>
      <c r="I6" s="14" t="s">
        <v>2</v>
      </c>
      <c r="J6" s="14">
        <f>ROUND(100*SUM(Probs!D$29:D30),0)</f>
        <v>93</v>
      </c>
      <c r="K6" s="26">
        <f>M5+1</f>
        <v>49</v>
      </c>
      <c r="L6" s="14" t="s">
        <v>2</v>
      </c>
      <c r="M6" s="67">
        <f>ROUND(100*SUM(Probs!E$29:E30),0)</f>
        <v>87</v>
      </c>
      <c r="N6" s="26">
        <f>P5+1</f>
        <v>41</v>
      </c>
      <c r="O6" s="14" t="s">
        <v>2</v>
      </c>
      <c r="P6" s="67">
        <f>ROUND(100*SUM(Probs!F$29:F30),0)</f>
        <v>80</v>
      </c>
      <c r="Q6" s="26">
        <f>S5+1</f>
        <v>34</v>
      </c>
      <c r="R6" s="14" t="s">
        <v>2</v>
      </c>
      <c r="S6" s="67">
        <f>ROUND(100*SUM(Probs!G$29:G30),0)</f>
        <v>74</v>
      </c>
      <c r="T6" s="26">
        <f>V5+1</f>
        <v>29</v>
      </c>
      <c r="U6" s="14" t="s">
        <v>2</v>
      </c>
      <c r="V6" s="67">
        <f>ROUND(100*SUM(Probs!H$29:H30),0)</f>
        <v>67</v>
      </c>
      <c r="W6" s="26">
        <f aca="true" t="shared" si="0" ref="W6:W12">Y5+1</f>
        <v>24</v>
      </c>
      <c r="X6" s="14" t="s">
        <v>2</v>
      </c>
      <c r="Y6" s="67">
        <f>ROUND(100*SUM(Probs!I$29:I30),0)</f>
        <v>60</v>
      </c>
      <c r="Z6" s="26">
        <f>AB5+1</f>
        <v>20</v>
      </c>
      <c r="AA6" s="14" t="s">
        <v>2</v>
      </c>
      <c r="AB6" s="67">
        <f>ROUND(100*SUM(Probs!J$29:J30),0)</f>
        <v>54</v>
      </c>
      <c r="AC6" s="26">
        <f aca="true" t="shared" si="1" ref="AC6:AC13">AE5+1</f>
        <v>17</v>
      </c>
      <c r="AD6" s="14" t="s">
        <v>2</v>
      </c>
      <c r="AE6" s="67">
        <f>ROUND(100*SUM(Probs!K$29:K30),0)</f>
        <v>48</v>
      </c>
      <c r="AF6" s="26">
        <f>AH5+1</f>
        <v>14</v>
      </c>
      <c r="AG6" s="27" t="s">
        <v>2</v>
      </c>
      <c r="AH6" s="32">
        <f>ROUND(SUM(Probs!L$29:L30)*100,0)</f>
        <v>43</v>
      </c>
      <c r="AI6" s="26">
        <f>AK5+1</f>
        <v>12</v>
      </c>
      <c r="AJ6" s="27" t="s">
        <v>2</v>
      </c>
      <c r="AK6" s="32">
        <f>ROUND(SUM(Probs!M$29:M30)*100,0)</f>
        <v>38</v>
      </c>
      <c r="AL6" s="26">
        <f>AN5+1</f>
        <v>10</v>
      </c>
      <c r="AM6" s="27" t="s">
        <v>2</v>
      </c>
      <c r="AN6" s="32">
        <f>ROUND(SUM(Probs!N$29:N30)*100,0)</f>
        <v>34</v>
      </c>
      <c r="AO6" s="26">
        <f>AQ5+1</f>
        <v>9</v>
      </c>
      <c r="AP6" s="27" t="s">
        <v>2</v>
      </c>
      <c r="AQ6" s="32">
        <f>ROUND(SUM(Probs!O$29:O30)*100,0)</f>
        <v>30</v>
      </c>
      <c r="AR6" s="26">
        <f>AT5+1</f>
        <v>7</v>
      </c>
      <c r="AS6" s="27" t="s">
        <v>2</v>
      </c>
      <c r="AT6" s="32">
        <f>ROUND(SUM(Probs!P$29:P30)*100,0)</f>
        <v>26</v>
      </c>
      <c r="AU6" s="26">
        <f>AW5+1</f>
        <v>6</v>
      </c>
      <c r="AV6" s="27" t="s">
        <v>2</v>
      </c>
      <c r="AW6" s="8">
        <f>ROUND(SUM(Probs!Q$29:Q30)*100,0)</f>
        <v>23</v>
      </c>
      <c r="AX6" s="26">
        <f>AZ5+1</f>
        <v>6</v>
      </c>
      <c r="AY6" s="27" t="s">
        <v>2</v>
      </c>
      <c r="AZ6" s="32">
        <f>ROUND(SUM(Probs!R$29:R30)*100,0)</f>
        <v>20</v>
      </c>
      <c r="BA6" s="26">
        <f>BC5+1</f>
        <v>5</v>
      </c>
      <c r="BB6" s="27" t="s">
        <v>2</v>
      </c>
      <c r="BC6" s="32">
        <f>ROUND(SUM(Probs!S$29:S30)*100,0)</f>
        <v>17</v>
      </c>
      <c r="BD6" s="26">
        <f aca="true" t="shared" si="2" ref="BD6:BD12">BF5+1</f>
        <v>4</v>
      </c>
      <c r="BE6" s="27" t="s">
        <v>2</v>
      </c>
      <c r="BF6" s="8">
        <f>ROUND(SUM(Probs!T$29:T30)*100,0)</f>
        <v>15</v>
      </c>
      <c r="BG6" s="26">
        <f>BI5+1</f>
        <v>4</v>
      </c>
      <c r="BH6" s="27" t="s">
        <v>2</v>
      </c>
      <c r="BI6" s="32">
        <f>ROUND(SUM(Probs!U$29:U30)*100,0)</f>
        <v>13</v>
      </c>
    </row>
    <row r="7" spans="1:61" ht="13.5">
      <c r="A7" s="6">
        <v>2</v>
      </c>
      <c r="B7" s="85"/>
      <c r="C7" s="85"/>
      <c r="D7" s="85"/>
      <c r="E7" s="26">
        <f>G6+1</f>
        <v>98</v>
      </c>
      <c r="F7" s="14" t="s">
        <v>2</v>
      </c>
      <c r="G7" s="14">
        <f>ROUND(100*SUM(Probs!C$29:C31),0)</f>
        <v>100</v>
      </c>
      <c r="H7" s="26">
        <f>J6+1</f>
        <v>94</v>
      </c>
      <c r="I7" s="14" t="s">
        <v>2</v>
      </c>
      <c r="J7" s="19">
        <f>ROUND(100*(100*SUM(Probs!D$29:D31)-99),0)</f>
        <v>54</v>
      </c>
      <c r="K7" s="26">
        <f>M6+1</f>
        <v>88</v>
      </c>
      <c r="L7" s="14" t="s">
        <v>2</v>
      </c>
      <c r="M7" s="67">
        <f>ROUND(100*SUM(Probs!E$29:E31),0)</f>
        <v>98</v>
      </c>
      <c r="N7" s="26">
        <f>P6+1</f>
        <v>81</v>
      </c>
      <c r="O7" s="14" t="s">
        <v>2</v>
      </c>
      <c r="P7" s="67">
        <f>ROUND(100*SUM(Probs!F$29:F31),0)</f>
        <v>96</v>
      </c>
      <c r="Q7" s="26">
        <f>S6+1</f>
        <v>75</v>
      </c>
      <c r="R7" s="14" t="s">
        <v>2</v>
      </c>
      <c r="S7" s="67">
        <f>ROUND(100*SUM(Probs!G$29:G31),0)</f>
        <v>94</v>
      </c>
      <c r="T7" s="26">
        <f>V6+1</f>
        <v>68</v>
      </c>
      <c r="U7" s="14" t="s">
        <v>2</v>
      </c>
      <c r="V7" s="67">
        <f>ROUND(100*SUM(Probs!H$29:H31),0)</f>
        <v>90</v>
      </c>
      <c r="W7" s="26">
        <f t="shared" si="0"/>
        <v>61</v>
      </c>
      <c r="X7" s="14" t="s">
        <v>2</v>
      </c>
      <c r="Y7" s="67">
        <f>ROUND(100*SUM(Probs!I$29:I31),0)</f>
        <v>87</v>
      </c>
      <c r="Z7" s="26">
        <f>AB6+1</f>
        <v>55</v>
      </c>
      <c r="AA7" s="14" t="s">
        <v>2</v>
      </c>
      <c r="AB7" s="67">
        <f>ROUND(100*SUM(Probs!J$29:J31),0)</f>
        <v>82</v>
      </c>
      <c r="AC7" s="26">
        <f t="shared" si="1"/>
        <v>49</v>
      </c>
      <c r="AD7" s="14" t="s">
        <v>2</v>
      </c>
      <c r="AE7" s="67">
        <f>ROUND(100*SUM(Probs!K$29:K31),0)</f>
        <v>78</v>
      </c>
      <c r="AF7" s="26">
        <f aca="true" t="shared" si="3" ref="AF7:AF16">AH6+1</f>
        <v>44</v>
      </c>
      <c r="AG7" s="27" t="s">
        <v>2</v>
      </c>
      <c r="AH7" s="32">
        <f>ROUND(SUM(Probs!L$29:L31)*100,0)</f>
        <v>73</v>
      </c>
      <c r="AI7" s="26">
        <f aca="true" t="shared" si="4" ref="AI7:AI13">AK6+1</f>
        <v>39</v>
      </c>
      <c r="AJ7" s="27" t="s">
        <v>2</v>
      </c>
      <c r="AK7" s="32">
        <f>ROUND(SUM(Probs!M$29:M31)*100,0)</f>
        <v>68</v>
      </c>
      <c r="AL7" s="26">
        <f aca="true" t="shared" si="5" ref="AL7:AL14">AN6+1</f>
        <v>35</v>
      </c>
      <c r="AM7" s="27" t="s">
        <v>2</v>
      </c>
      <c r="AN7" s="32">
        <f>ROUND(SUM(Probs!N$29:N31)*100,0)</f>
        <v>63</v>
      </c>
      <c r="AO7" s="26">
        <f>AQ6+1</f>
        <v>31</v>
      </c>
      <c r="AP7" s="27" t="s">
        <v>2</v>
      </c>
      <c r="AQ7" s="32">
        <f>ROUND(SUM(Probs!O$29:O31)*100,0)</f>
        <v>58</v>
      </c>
      <c r="AR7" s="26">
        <f aca="true" t="shared" si="6" ref="AR7:AR14">AT6+1</f>
        <v>27</v>
      </c>
      <c r="AS7" s="27" t="s">
        <v>2</v>
      </c>
      <c r="AT7" s="32">
        <f>ROUND(SUM(Probs!P$29:P31)*100,0)</f>
        <v>53</v>
      </c>
      <c r="AU7" s="26">
        <f>AW6+1</f>
        <v>24</v>
      </c>
      <c r="AV7" s="27" t="s">
        <v>2</v>
      </c>
      <c r="AW7" s="8">
        <f>ROUND(SUM(Probs!Q$29:Q31)*100,0)</f>
        <v>49</v>
      </c>
      <c r="AX7" s="26">
        <f>AZ6+1</f>
        <v>21</v>
      </c>
      <c r="AY7" s="27" t="s">
        <v>2</v>
      </c>
      <c r="AZ7" s="32">
        <f>ROUND(SUM(Probs!R$29:R31)*100,0)</f>
        <v>44</v>
      </c>
      <c r="BA7" s="26">
        <f aca="true" t="shared" si="7" ref="BA7:BA12">BC6+1</f>
        <v>18</v>
      </c>
      <c r="BB7" s="27" t="s">
        <v>2</v>
      </c>
      <c r="BC7" s="32">
        <f>ROUND(SUM(Probs!S$29:S31)*100,0)</f>
        <v>40</v>
      </c>
      <c r="BD7" s="26">
        <f t="shared" si="2"/>
        <v>16</v>
      </c>
      <c r="BE7" s="27" t="s">
        <v>2</v>
      </c>
      <c r="BF7" s="8">
        <f>ROUND(SUM(Probs!T$29:T31)*100,0)</f>
        <v>36</v>
      </c>
      <c r="BG7" s="26">
        <f aca="true" t="shared" si="8" ref="BG7:BG12">BI6+1</f>
        <v>14</v>
      </c>
      <c r="BH7" s="27" t="s">
        <v>2</v>
      </c>
      <c r="BI7" s="32">
        <f>ROUND(SUM(Probs!U$29:U31)*100,0)</f>
        <v>33</v>
      </c>
    </row>
    <row r="8" spans="1:61" ht="13.5">
      <c r="A8" s="6">
        <v>3</v>
      </c>
      <c r="B8" s="85"/>
      <c r="C8" s="85"/>
      <c r="D8" s="85"/>
      <c r="E8" s="85"/>
      <c r="F8" s="85"/>
      <c r="G8" s="85"/>
      <c r="H8" s="28">
        <f>J7+1</f>
        <v>55</v>
      </c>
      <c r="I8" s="19" t="s">
        <v>2</v>
      </c>
      <c r="J8" s="19">
        <f>ROUND(100*SUM(Probs!D$29:D32),0)</f>
        <v>100</v>
      </c>
      <c r="K8" s="52">
        <f>M7+1</f>
        <v>99</v>
      </c>
      <c r="L8" s="49" t="s">
        <v>2</v>
      </c>
      <c r="M8" s="69">
        <f>ROUND(100*(100*SUM(Probs!E$29:E32)-99),0)</f>
        <v>92</v>
      </c>
      <c r="N8" s="52">
        <f>P7+1</f>
        <v>97</v>
      </c>
      <c r="O8" s="49" t="s">
        <v>2</v>
      </c>
      <c r="P8" s="69">
        <f>ROUND(100*(100*SUM(Probs!F$29:F32)-99),0)</f>
        <v>67</v>
      </c>
      <c r="Q8" s="52">
        <f>S7+1</f>
        <v>95</v>
      </c>
      <c r="R8" s="49" t="s">
        <v>2</v>
      </c>
      <c r="S8" s="67">
        <f>ROUND(100*SUM(Probs!G$29:G32),0)</f>
        <v>99</v>
      </c>
      <c r="T8" s="52">
        <f>V7+1</f>
        <v>91</v>
      </c>
      <c r="U8" s="49" t="s">
        <v>2</v>
      </c>
      <c r="V8" s="67">
        <f>ROUND(100*SUM(Probs!H$29:H32),0)</f>
        <v>98</v>
      </c>
      <c r="W8" s="52">
        <f t="shared" si="0"/>
        <v>88</v>
      </c>
      <c r="X8" s="49" t="s">
        <v>2</v>
      </c>
      <c r="Y8" s="67">
        <f>ROUND(100*SUM(Probs!I$29:I32),0)</f>
        <v>97</v>
      </c>
      <c r="Z8" s="52">
        <f>AB7+1</f>
        <v>83</v>
      </c>
      <c r="AA8" s="49" t="s">
        <v>2</v>
      </c>
      <c r="AB8" s="67">
        <f>ROUND(100*SUM(Probs!J$29:J32),0)</f>
        <v>95</v>
      </c>
      <c r="AC8" s="52">
        <f t="shared" si="1"/>
        <v>79</v>
      </c>
      <c r="AD8" s="49" t="s">
        <v>2</v>
      </c>
      <c r="AE8" s="67">
        <f>ROUND(100*SUM(Probs!K$29:K32),0)</f>
        <v>93</v>
      </c>
      <c r="AF8" s="26">
        <f t="shared" si="3"/>
        <v>74</v>
      </c>
      <c r="AG8" s="27" t="s">
        <v>2</v>
      </c>
      <c r="AH8" s="32">
        <f>ROUND(SUM(Probs!L$29:L32)*100,0)</f>
        <v>90</v>
      </c>
      <c r="AI8" s="26">
        <f t="shared" si="4"/>
        <v>69</v>
      </c>
      <c r="AJ8" s="27" t="s">
        <v>2</v>
      </c>
      <c r="AK8" s="32">
        <f>ROUND(SUM(Probs!M$29:M32)*100,0)</f>
        <v>87</v>
      </c>
      <c r="AL8" s="26">
        <f t="shared" si="5"/>
        <v>64</v>
      </c>
      <c r="AM8" s="27" t="s">
        <v>2</v>
      </c>
      <c r="AN8" s="32">
        <f>ROUND(SUM(Probs!N$29:N32)*100,0)</f>
        <v>84</v>
      </c>
      <c r="AO8" s="26">
        <f>AQ7+1</f>
        <v>59</v>
      </c>
      <c r="AP8" s="27" t="s">
        <v>2</v>
      </c>
      <c r="AQ8" s="32">
        <f>ROUND(SUM(Probs!O$29:O32)*100,0)</f>
        <v>81</v>
      </c>
      <c r="AR8" s="26">
        <f t="shared" si="6"/>
        <v>54</v>
      </c>
      <c r="AS8" s="27" t="s">
        <v>2</v>
      </c>
      <c r="AT8" s="32">
        <f>ROUND(SUM(Probs!P$29:P32)*100,0)</f>
        <v>77</v>
      </c>
      <c r="AU8" s="26">
        <f>AW7+1</f>
        <v>50</v>
      </c>
      <c r="AV8" s="27" t="s">
        <v>2</v>
      </c>
      <c r="AW8" s="8">
        <f>ROUND(SUM(Probs!Q$29:Q32)*100,0)</f>
        <v>73</v>
      </c>
      <c r="AX8" s="26">
        <f>AZ7+1</f>
        <v>45</v>
      </c>
      <c r="AY8" s="27" t="s">
        <v>2</v>
      </c>
      <c r="AZ8" s="32">
        <f>ROUND(SUM(Probs!R$29:R32)*100,0)</f>
        <v>69</v>
      </c>
      <c r="BA8" s="26">
        <f t="shared" si="7"/>
        <v>41</v>
      </c>
      <c r="BB8" s="27" t="s">
        <v>2</v>
      </c>
      <c r="BC8" s="32">
        <f>ROUND(SUM(Probs!S$29:S32)*100,0)</f>
        <v>65</v>
      </c>
      <c r="BD8" s="26">
        <f t="shared" si="2"/>
        <v>37</v>
      </c>
      <c r="BE8" s="27" t="s">
        <v>2</v>
      </c>
      <c r="BF8" s="8">
        <f>ROUND(SUM(Probs!T$29:T32)*100,0)</f>
        <v>61</v>
      </c>
      <c r="BG8" s="26">
        <f t="shared" si="8"/>
        <v>34</v>
      </c>
      <c r="BH8" s="27" t="s">
        <v>2</v>
      </c>
      <c r="BI8" s="32">
        <f>ROUND(SUM(Probs!U$29:U32)*100,0)</f>
        <v>57</v>
      </c>
    </row>
    <row r="9" spans="1:61" ht="13.5">
      <c r="A9" s="6">
        <v>4</v>
      </c>
      <c r="B9" s="85"/>
      <c r="C9" s="85"/>
      <c r="D9" s="85"/>
      <c r="E9" s="85"/>
      <c r="F9" s="85"/>
      <c r="G9" s="85"/>
      <c r="H9" s="85"/>
      <c r="I9" s="85"/>
      <c r="J9" s="86"/>
      <c r="K9" s="28">
        <f>M8+1</f>
        <v>93</v>
      </c>
      <c r="L9" s="19" t="s">
        <v>2</v>
      </c>
      <c r="M9" s="69">
        <f>ROUND(100*(100*SUM(Probs!E$29:E33)-99),0)</f>
        <v>100</v>
      </c>
      <c r="N9" s="28">
        <f>P8+1</f>
        <v>68</v>
      </c>
      <c r="O9" s="19" t="s">
        <v>2</v>
      </c>
      <c r="P9" s="69">
        <f>ROUND(100*(100*SUM(Probs!F$29:F33)-99),0)</f>
        <v>99</v>
      </c>
      <c r="Q9" s="28">
        <v>1</v>
      </c>
      <c r="R9" s="19" t="s">
        <v>2</v>
      </c>
      <c r="S9" s="69">
        <f>ROUND(100*(100*SUM(Probs!G$29:G33)-99),0)</f>
        <v>93</v>
      </c>
      <c r="T9" s="52">
        <v>99</v>
      </c>
      <c r="U9" s="49" t="s">
        <v>2</v>
      </c>
      <c r="V9" s="69">
        <f>ROUND(100*(100*SUM(Probs!H$29:H33)-99),0)</f>
        <v>80</v>
      </c>
      <c r="W9" s="52">
        <f t="shared" si="0"/>
        <v>98</v>
      </c>
      <c r="X9" s="49" t="s">
        <v>2</v>
      </c>
      <c r="Y9" s="69">
        <f>ROUND(100*(100*SUM(Probs!I$29:I33)-99),0)</f>
        <v>54</v>
      </c>
      <c r="Z9" s="52">
        <f>AB8+1</f>
        <v>96</v>
      </c>
      <c r="AA9" s="49" t="s">
        <v>2</v>
      </c>
      <c r="AB9" s="67">
        <f>ROUND(100*SUM(Probs!J$29:J33),0)</f>
        <v>99</v>
      </c>
      <c r="AC9" s="52">
        <f t="shared" si="1"/>
        <v>94</v>
      </c>
      <c r="AD9" s="49" t="s">
        <v>2</v>
      </c>
      <c r="AE9" s="67">
        <f>ROUND(100*SUM(Probs!K$29:K33),0)</f>
        <v>98</v>
      </c>
      <c r="AF9" s="26">
        <f t="shared" si="3"/>
        <v>91</v>
      </c>
      <c r="AG9" s="27" t="s">
        <v>2</v>
      </c>
      <c r="AH9" s="32">
        <f>ROUND(SUM(Probs!L$29:L33)*100,0)</f>
        <v>98</v>
      </c>
      <c r="AI9" s="26">
        <f t="shared" si="4"/>
        <v>88</v>
      </c>
      <c r="AJ9" s="27" t="s">
        <v>2</v>
      </c>
      <c r="AK9" s="32">
        <f>ROUND(SUM(Probs!M$29:M33)*100,0)</f>
        <v>96</v>
      </c>
      <c r="AL9" s="26">
        <f t="shared" si="5"/>
        <v>85</v>
      </c>
      <c r="AM9" s="27" t="s">
        <v>2</v>
      </c>
      <c r="AN9" s="32">
        <f>ROUND(SUM(Probs!N$29:N33)*100,0)</f>
        <v>95</v>
      </c>
      <c r="AO9" s="26">
        <f>AQ8+1</f>
        <v>82</v>
      </c>
      <c r="AP9" s="27" t="s">
        <v>2</v>
      </c>
      <c r="AQ9" s="32">
        <f>ROUND(SUM(Probs!O$29:O33)*100,0)</f>
        <v>93</v>
      </c>
      <c r="AR9" s="26">
        <f t="shared" si="6"/>
        <v>78</v>
      </c>
      <c r="AS9" s="27" t="s">
        <v>2</v>
      </c>
      <c r="AT9" s="32">
        <f>ROUND(SUM(Probs!P$29:P33)*100,0)</f>
        <v>91</v>
      </c>
      <c r="AU9" s="26">
        <f>AW8+1</f>
        <v>74</v>
      </c>
      <c r="AV9" s="27" t="s">
        <v>2</v>
      </c>
      <c r="AW9" s="8">
        <f>ROUND(SUM(Probs!Q$29:Q33)*100,0)</f>
        <v>89</v>
      </c>
      <c r="AX9" s="26">
        <f>AZ8+1</f>
        <v>70</v>
      </c>
      <c r="AY9" s="27" t="s">
        <v>2</v>
      </c>
      <c r="AZ9" s="32">
        <f>ROUND(SUM(Probs!R$29:R33)*100,0)</f>
        <v>86</v>
      </c>
      <c r="BA9" s="26">
        <f t="shared" si="7"/>
        <v>66</v>
      </c>
      <c r="BB9" s="27" t="s">
        <v>2</v>
      </c>
      <c r="BC9" s="32">
        <f>ROUND(SUM(Probs!S$29:S33)*100,0)</f>
        <v>83</v>
      </c>
      <c r="BD9" s="26">
        <f t="shared" si="2"/>
        <v>62</v>
      </c>
      <c r="BE9" s="27" t="s">
        <v>2</v>
      </c>
      <c r="BF9" s="8">
        <f>ROUND(SUM(Probs!T$29:T33)*100,0)</f>
        <v>80</v>
      </c>
      <c r="BG9" s="26">
        <f t="shared" si="8"/>
        <v>58</v>
      </c>
      <c r="BH9" s="27" t="s">
        <v>2</v>
      </c>
      <c r="BI9" s="32">
        <f>ROUND(SUM(Probs!U$29:U33)*100,0)</f>
        <v>77</v>
      </c>
    </row>
    <row r="10" spans="1:61" ht="13.5">
      <c r="A10" s="6">
        <v>5</v>
      </c>
      <c r="B10" s="85"/>
      <c r="C10" s="85"/>
      <c r="D10" s="85"/>
      <c r="E10" s="85"/>
      <c r="F10" s="85"/>
      <c r="G10" s="85"/>
      <c r="H10" s="85"/>
      <c r="I10" s="85"/>
      <c r="J10" s="86"/>
      <c r="K10" s="86"/>
      <c r="L10" s="86"/>
      <c r="M10" s="85"/>
      <c r="N10" s="94">
        <f>P9+1</f>
        <v>100</v>
      </c>
      <c r="O10" s="95"/>
      <c r="P10" s="96"/>
      <c r="Q10" s="28">
        <f>S9+1</f>
        <v>94</v>
      </c>
      <c r="R10" s="19" t="s">
        <v>2</v>
      </c>
      <c r="S10" s="56">
        <f>ROUND(100*(100*(100*SUM(Probs!G$29:G34)-99)-99),0)</f>
        <v>80</v>
      </c>
      <c r="T10" s="28">
        <f>V9+1</f>
        <v>81</v>
      </c>
      <c r="U10" s="19" t="s">
        <v>2</v>
      </c>
      <c r="V10" s="69">
        <f>ROUND(100*(100*SUM(Probs!H$29:H34)-99),0)</f>
        <v>99</v>
      </c>
      <c r="W10" s="28">
        <f t="shared" si="0"/>
        <v>55</v>
      </c>
      <c r="X10" s="19" t="s">
        <v>2</v>
      </c>
      <c r="Y10" s="69">
        <f>ROUND(100*(100*SUM(Probs!I$29:I34)-99),0)</f>
        <v>96</v>
      </c>
      <c r="Z10" s="28">
        <v>1</v>
      </c>
      <c r="AA10" s="19" t="s">
        <v>2</v>
      </c>
      <c r="AB10" s="69">
        <f>ROUND(100*(100*SUM(Probs!J$29:J34)-99),0)</f>
        <v>89</v>
      </c>
      <c r="AC10" s="52">
        <f t="shared" si="1"/>
        <v>99</v>
      </c>
      <c r="AD10" s="49" t="s">
        <v>2</v>
      </c>
      <c r="AE10" s="69">
        <f>ROUND(100*(100*SUM(Probs!K$29:K34)-99),0)</f>
        <v>76</v>
      </c>
      <c r="AF10" s="52">
        <f t="shared" si="3"/>
        <v>99</v>
      </c>
      <c r="AG10" s="29" t="s">
        <v>2</v>
      </c>
      <c r="AH10" s="33">
        <f>ROUND(100*(SUM(Probs!L$29:L34)*100-99),0)</f>
        <v>54</v>
      </c>
      <c r="AI10" s="52">
        <f t="shared" si="4"/>
        <v>97</v>
      </c>
      <c r="AJ10" s="37" t="s">
        <v>2</v>
      </c>
      <c r="AK10" s="32">
        <f>ROUND(SUM(Probs!M$29:M34)*100,0)</f>
        <v>99</v>
      </c>
      <c r="AL10" s="52">
        <f t="shared" si="5"/>
        <v>96</v>
      </c>
      <c r="AM10" s="37" t="s">
        <v>2</v>
      </c>
      <c r="AN10" s="32">
        <f>ROUND(SUM(Probs!N$29:N34)*100,0)</f>
        <v>99</v>
      </c>
      <c r="AO10" s="52">
        <f>AQ9+1</f>
        <v>94</v>
      </c>
      <c r="AP10" s="37" t="s">
        <v>2</v>
      </c>
      <c r="AQ10" s="32">
        <f>ROUND(SUM(Probs!O$29:O34)*100,0)</f>
        <v>98</v>
      </c>
      <c r="AR10" s="52">
        <f t="shared" si="6"/>
        <v>92</v>
      </c>
      <c r="AS10" s="37" t="s">
        <v>2</v>
      </c>
      <c r="AT10" s="32">
        <f>ROUND(SUM(Probs!P$29:P34)*100,0)</f>
        <v>97</v>
      </c>
      <c r="AU10" s="52">
        <f>AW9+1</f>
        <v>90</v>
      </c>
      <c r="AV10" s="37" t="s">
        <v>2</v>
      </c>
      <c r="AW10" s="8">
        <f>ROUND(SUM(Probs!Q$29:Q34)*100,0)</f>
        <v>96</v>
      </c>
      <c r="AX10" s="52">
        <f>AZ9+1</f>
        <v>87</v>
      </c>
      <c r="AY10" s="37" t="s">
        <v>2</v>
      </c>
      <c r="AZ10" s="32">
        <f>ROUND(SUM(Probs!R$29:R34)*100,0)</f>
        <v>95</v>
      </c>
      <c r="BA10" s="52">
        <f t="shared" si="7"/>
        <v>84</v>
      </c>
      <c r="BB10" s="37" t="s">
        <v>2</v>
      </c>
      <c r="BC10" s="32">
        <f>ROUND(SUM(Probs!S$29:S34)*100,0)</f>
        <v>93</v>
      </c>
      <c r="BD10" s="52">
        <f t="shared" si="2"/>
        <v>81</v>
      </c>
      <c r="BE10" s="37" t="s">
        <v>2</v>
      </c>
      <c r="BF10" s="8">
        <f>ROUND(SUM(Probs!T$29:T34)*100,0)</f>
        <v>92</v>
      </c>
      <c r="BG10" s="52">
        <f t="shared" si="8"/>
        <v>78</v>
      </c>
      <c r="BH10" s="37" t="s">
        <v>2</v>
      </c>
      <c r="BI10" s="32">
        <f>ROUND(SUM(Probs!U$29:U34)*100,0)</f>
        <v>90</v>
      </c>
    </row>
    <row r="11" spans="1:61" ht="13.5">
      <c r="A11" s="6">
        <v>6</v>
      </c>
      <c r="B11" s="85"/>
      <c r="C11" s="85"/>
      <c r="D11" s="85"/>
      <c r="E11" s="85"/>
      <c r="F11" s="85"/>
      <c r="G11" s="85"/>
      <c r="H11" s="85"/>
      <c r="I11" s="85"/>
      <c r="J11" s="86"/>
      <c r="K11" s="86"/>
      <c r="L11" s="86"/>
      <c r="M11" s="85"/>
      <c r="N11" s="85"/>
      <c r="O11" s="85"/>
      <c r="P11" s="85"/>
      <c r="Q11" s="30">
        <f>S10+1</f>
        <v>81</v>
      </c>
      <c r="R11" s="22" t="s">
        <v>2</v>
      </c>
      <c r="S11" s="56">
        <v>100</v>
      </c>
      <c r="T11" s="30">
        <v>1</v>
      </c>
      <c r="U11" s="22" t="s">
        <v>2</v>
      </c>
      <c r="V11" s="56">
        <f>ROUND(100*(100*(100*SUM(Probs!H$29:H35)-99)-99),0)</f>
        <v>97</v>
      </c>
      <c r="W11" s="28">
        <f t="shared" si="0"/>
        <v>97</v>
      </c>
      <c r="X11" s="19" t="s">
        <v>2</v>
      </c>
      <c r="Y11" s="56">
        <f>ROUND(100*(100*(100*SUM(Probs!I$29:I35)-99)-99),0)</f>
        <v>76</v>
      </c>
      <c r="Z11" s="28">
        <f>AB10+1</f>
        <v>90</v>
      </c>
      <c r="AA11" s="19" t="s">
        <v>2</v>
      </c>
      <c r="AB11" s="69">
        <f>ROUND(100*(100*SUM(Probs!J$29:J35)-99),0)</f>
        <v>99</v>
      </c>
      <c r="AC11" s="28">
        <f t="shared" si="1"/>
        <v>77</v>
      </c>
      <c r="AD11" s="19" t="s">
        <v>2</v>
      </c>
      <c r="AE11" s="69">
        <f>ROUND(100*(100*SUM(Probs!K$29:K35)-99),0)</f>
        <v>97</v>
      </c>
      <c r="AF11" s="28">
        <f t="shared" si="3"/>
        <v>55</v>
      </c>
      <c r="AG11" s="29" t="s">
        <v>2</v>
      </c>
      <c r="AH11" s="33">
        <f>ROUND(100*(SUM(Probs!L$29:L35)*100-99),0)</f>
        <v>94</v>
      </c>
      <c r="AI11" s="28">
        <f t="shared" si="4"/>
        <v>100</v>
      </c>
      <c r="AJ11" s="29" t="s">
        <v>2</v>
      </c>
      <c r="AK11" s="33">
        <f>ROUND(100*(SUM(Probs!M$29:M35)*100-99),0)</f>
        <v>87</v>
      </c>
      <c r="AL11" s="28">
        <v>1</v>
      </c>
      <c r="AM11" s="29" t="s">
        <v>2</v>
      </c>
      <c r="AN11" s="33">
        <f>ROUND(100*(SUM(Probs!N$29:N35)*100-99),0)</f>
        <v>76</v>
      </c>
      <c r="AO11" s="52">
        <f>AQ10+1</f>
        <v>99</v>
      </c>
      <c r="AP11" s="29" t="s">
        <v>2</v>
      </c>
      <c r="AQ11" s="33">
        <f>ROUND(100*(SUM(Probs!O$29:O35)*100-99),0)</f>
        <v>59</v>
      </c>
      <c r="AR11" s="52">
        <f t="shared" si="6"/>
        <v>98</v>
      </c>
      <c r="AS11" s="37" t="s">
        <v>2</v>
      </c>
      <c r="AT11" s="32">
        <f>ROUND(SUM(Probs!P$29:P35)*100,0)</f>
        <v>99</v>
      </c>
      <c r="AU11" s="52">
        <f>AW10+1</f>
        <v>97</v>
      </c>
      <c r="AV11" s="37" t="s">
        <v>2</v>
      </c>
      <c r="AW11" s="8">
        <f>ROUND(SUM(Probs!Q$29:Q35)*100,0)</f>
        <v>99</v>
      </c>
      <c r="AX11" s="52">
        <f>AZ10+1</f>
        <v>96</v>
      </c>
      <c r="AY11" s="37" t="s">
        <v>2</v>
      </c>
      <c r="AZ11" s="32">
        <f>ROUND(SUM(Probs!R$29:R35)*100,0)</f>
        <v>99</v>
      </c>
      <c r="BA11" s="52">
        <f t="shared" si="7"/>
        <v>94</v>
      </c>
      <c r="BB11" s="37" t="s">
        <v>2</v>
      </c>
      <c r="BC11" s="32">
        <f>ROUND(SUM(Probs!S$29:S35)*100,0)</f>
        <v>98</v>
      </c>
      <c r="BD11" s="52">
        <f t="shared" si="2"/>
        <v>93</v>
      </c>
      <c r="BE11" s="37" t="s">
        <v>2</v>
      </c>
      <c r="BF11" s="8">
        <f>ROUND(SUM(Probs!T$29:T35)*100,0)</f>
        <v>97</v>
      </c>
      <c r="BG11" s="52">
        <f t="shared" si="8"/>
        <v>91</v>
      </c>
      <c r="BH11" s="37" t="s">
        <v>2</v>
      </c>
      <c r="BI11" s="32">
        <f>ROUND(SUM(Probs!U$29:U35)*100,0)</f>
        <v>96</v>
      </c>
    </row>
    <row r="12" spans="1:61" ht="13.5">
      <c r="A12" s="6">
        <v>7</v>
      </c>
      <c r="B12" s="85"/>
      <c r="C12" s="85"/>
      <c r="D12" s="85"/>
      <c r="E12" s="85"/>
      <c r="F12" s="85"/>
      <c r="G12" s="85"/>
      <c r="H12" s="85"/>
      <c r="I12" s="85"/>
      <c r="J12" s="86"/>
      <c r="K12" s="86"/>
      <c r="L12" s="86"/>
      <c r="M12" s="85"/>
      <c r="N12" s="85"/>
      <c r="O12" s="85"/>
      <c r="P12" s="85"/>
      <c r="Q12" s="85"/>
      <c r="R12" s="85"/>
      <c r="S12" s="85"/>
      <c r="T12" s="30">
        <f>V11+1</f>
        <v>98</v>
      </c>
      <c r="U12" s="22" t="s">
        <v>2</v>
      </c>
      <c r="V12" s="56">
        <v>100</v>
      </c>
      <c r="W12" s="30">
        <f t="shared" si="0"/>
        <v>77</v>
      </c>
      <c r="X12" s="22" t="s">
        <v>2</v>
      </c>
      <c r="Y12" s="56">
        <v>99</v>
      </c>
      <c r="Z12" s="30">
        <v>1</v>
      </c>
      <c r="AA12" s="22" t="s">
        <v>2</v>
      </c>
      <c r="AB12" s="56">
        <f>ROUND(100*(100*(100*SUM(Probs!J$29:J36)-99)-99),0)</f>
        <v>95</v>
      </c>
      <c r="AC12" s="28">
        <f t="shared" si="1"/>
        <v>98</v>
      </c>
      <c r="AD12" s="19" t="s">
        <v>2</v>
      </c>
      <c r="AE12" s="56">
        <f>ROUND(100*(100*(100*SUM(Probs!K$29:K36)-99)-99),0)</f>
        <v>81</v>
      </c>
      <c r="AF12" s="28">
        <f t="shared" si="3"/>
        <v>95</v>
      </c>
      <c r="AG12" s="29" t="s">
        <v>2</v>
      </c>
      <c r="AH12" s="33">
        <f>ROUND(100*(SUM(Probs!L$29:L36)*100-99),0)</f>
        <v>99</v>
      </c>
      <c r="AI12" s="28">
        <f t="shared" si="4"/>
        <v>88</v>
      </c>
      <c r="AJ12" s="29" t="s">
        <v>2</v>
      </c>
      <c r="AK12" s="33">
        <f>ROUND(100*(SUM(Probs!M$29:M36)*100-99),0)</f>
        <v>98</v>
      </c>
      <c r="AL12" s="28">
        <f t="shared" si="5"/>
        <v>77</v>
      </c>
      <c r="AM12" s="29" t="s">
        <v>2</v>
      </c>
      <c r="AN12" s="33">
        <f>ROUND(100*(SUM(Probs!N$29:N36)*100-99),0)</f>
        <v>97</v>
      </c>
      <c r="AO12" s="28">
        <f>AQ11+1</f>
        <v>60</v>
      </c>
      <c r="AP12" s="29" t="s">
        <v>2</v>
      </c>
      <c r="AQ12" s="33">
        <f>ROUND(100*(SUM(Probs!O$29:O36)*100-99),0)</f>
        <v>93</v>
      </c>
      <c r="AR12" s="28">
        <v>1</v>
      </c>
      <c r="AS12" s="29" t="s">
        <v>2</v>
      </c>
      <c r="AT12" s="33">
        <f>ROUND(100*(SUM(Probs!P$29:P36)*100-99),0)</f>
        <v>87</v>
      </c>
      <c r="AU12" s="28">
        <v>1</v>
      </c>
      <c r="AV12" s="29" t="s">
        <v>2</v>
      </c>
      <c r="AW12" s="33">
        <f>ROUND(100*(SUM(Probs!Q$29:Q36)*100-99),0)</f>
        <v>79</v>
      </c>
      <c r="AX12" s="28">
        <v>1</v>
      </c>
      <c r="AY12" s="29" t="s">
        <v>2</v>
      </c>
      <c r="AZ12" s="33">
        <f>ROUND(100*(SUM(Probs!R$29:R36)*100-99),0)</f>
        <v>65</v>
      </c>
      <c r="BA12" s="80">
        <f t="shared" si="7"/>
        <v>99</v>
      </c>
      <c r="BB12" s="81"/>
      <c r="BC12" s="82"/>
      <c r="BD12" s="52">
        <f t="shared" si="2"/>
        <v>98</v>
      </c>
      <c r="BE12" s="37" t="s">
        <v>2</v>
      </c>
      <c r="BF12" s="8">
        <f>ROUND(SUM(Probs!T$29:T36)*100,0)</f>
        <v>99</v>
      </c>
      <c r="BG12" s="52">
        <f t="shared" si="8"/>
        <v>97</v>
      </c>
      <c r="BH12" s="37" t="s">
        <v>2</v>
      </c>
      <c r="BI12" s="32">
        <f>ROUND(SUM(Probs!U$29:U36)*100,0)</f>
        <v>99</v>
      </c>
    </row>
    <row r="13" spans="1:61" ht="13.5">
      <c r="A13" s="6">
        <v>8</v>
      </c>
      <c r="B13" s="85"/>
      <c r="C13" s="85"/>
      <c r="D13" s="85"/>
      <c r="E13" s="85"/>
      <c r="F13" s="85"/>
      <c r="G13" s="85"/>
      <c r="H13" s="85"/>
      <c r="I13" s="85"/>
      <c r="J13" s="86"/>
      <c r="K13" s="86"/>
      <c r="L13" s="86"/>
      <c r="M13" s="85"/>
      <c r="N13" s="85"/>
      <c r="O13" s="85"/>
      <c r="P13" s="85"/>
      <c r="Q13" s="85"/>
      <c r="R13" s="85"/>
      <c r="S13" s="85"/>
      <c r="T13" s="85"/>
      <c r="U13" s="85"/>
      <c r="V13" s="85"/>
      <c r="W13" s="112" t="s">
        <v>5</v>
      </c>
      <c r="X13" s="113"/>
      <c r="Y13" s="114"/>
      <c r="Z13" s="30">
        <f>AB12+1</f>
        <v>96</v>
      </c>
      <c r="AA13" s="22" t="s">
        <v>2</v>
      </c>
      <c r="AB13" s="56">
        <v>99</v>
      </c>
      <c r="AC13" s="30">
        <f t="shared" si="1"/>
        <v>82</v>
      </c>
      <c r="AD13" s="22" t="s">
        <v>2</v>
      </c>
      <c r="AE13" s="56">
        <v>99</v>
      </c>
      <c r="AF13" s="30">
        <v>1</v>
      </c>
      <c r="AG13" s="31" t="s">
        <v>2</v>
      </c>
      <c r="AH13" s="34">
        <f>ROUND(100*(100*(SUM(Probs!L$29:L37)*100-99)-99),0)</f>
        <v>95</v>
      </c>
      <c r="AI13" s="28">
        <f t="shared" si="4"/>
        <v>99</v>
      </c>
      <c r="AJ13" s="31" t="s">
        <v>2</v>
      </c>
      <c r="AK13" s="34">
        <f>ROUND(100*(100*(SUM(Probs!M$29:M37)*100-99)-99),0)</f>
        <v>87</v>
      </c>
      <c r="AL13" s="28">
        <f t="shared" si="5"/>
        <v>98</v>
      </c>
      <c r="AM13" s="31" t="s">
        <v>2</v>
      </c>
      <c r="AN13" s="34">
        <f>ROUND(100*(100*(SUM(Probs!N$29:N37)*100-99)-99),0)</f>
        <v>63</v>
      </c>
      <c r="AO13" s="28">
        <f>AQ12+1</f>
        <v>94</v>
      </c>
      <c r="AP13" s="29" t="s">
        <v>2</v>
      </c>
      <c r="AQ13" s="33">
        <f>ROUND(100*(SUM(Probs!O$29:O37)*100-99),0)</f>
        <v>99</v>
      </c>
      <c r="AR13" s="28">
        <f t="shared" si="6"/>
        <v>88</v>
      </c>
      <c r="AS13" s="29" t="s">
        <v>2</v>
      </c>
      <c r="AT13" s="33">
        <f>ROUND(100*(SUM(Probs!P$29:P37)*100-99),0)</f>
        <v>98</v>
      </c>
      <c r="AU13" s="28">
        <f>AW12+1</f>
        <v>80</v>
      </c>
      <c r="AV13" s="29" t="s">
        <v>2</v>
      </c>
      <c r="AW13" s="33">
        <f>ROUND(100*(SUM(Probs!Q$29:Q37)*100-99),0)</f>
        <v>96</v>
      </c>
      <c r="AX13" s="28">
        <f>AZ12+1</f>
        <v>66</v>
      </c>
      <c r="AY13" s="29" t="s">
        <v>2</v>
      </c>
      <c r="AZ13" s="33">
        <f>ROUND(100*(SUM(Probs!R$29:R37)*100-99),0)</f>
        <v>93</v>
      </c>
      <c r="BA13" s="28">
        <f>BC12+1</f>
        <v>1</v>
      </c>
      <c r="BB13" s="29" t="s">
        <v>2</v>
      </c>
      <c r="BC13" s="33">
        <f>ROUND(100*(SUM(Probs!S$29:S37)*100-99),0)</f>
        <v>89</v>
      </c>
      <c r="BD13" s="28">
        <v>1</v>
      </c>
      <c r="BE13" s="29" t="s">
        <v>2</v>
      </c>
      <c r="BF13" s="33">
        <f>ROUND(100*(SUM(Probs!T$29:T37)*100-99),0)</f>
        <v>82</v>
      </c>
      <c r="BG13" s="28">
        <v>1</v>
      </c>
      <c r="BH13" s="29" t="s">
        <v>2</v>
      </c>
      <c r="BI13" s="33">
        <f>ROUND(100*(SUM(Probs!U$29:U37)*100-99),0)</f>
        <v>72</v>
      </c>
    </row>
    <row r="14" spans="1:61" ht="13.5">
      <c r="A14" s="6">
        <v>9</v>
      </c>
      <c r="B14" s="85"/>
      <c r="C14" s="85"/>
      <c r="D14" s="85"/>
      <c r="E14" s="85"/>
      <c r="F14" s="85"/>
      <c r="G14" s="85"/>
      <c r="H14" s="85"/>
      <c r="I14" s="85"/>
      <c r="J14" s="86"/>
      <c r="K14" s="86"/>
      <c r="L14" s="86"/>
      <c r="M14" s="85"/>
      <c r="N14" s="85"/>
      <c r="O14" s="85"/>
      <c r="P14" s="85"/>
      <c r="Q14" s="85"/>
      <c r="R14" s="85"/>
      <c r="S14" s="85"/>
      <c r="T14" s="85"/>
      <c r="U14" s="85"/>
      <c r="V14" s="85"/>
      <c r="W14" s="85"/>
      <c r="X14" s="85"/>
      <c r="Y14" s="86"/>
      <c r="Z14" s="112" t="s">
        <v>5</v>
      </c>
      <c r="AA14" s="113"/>
      <c r="AB14" s="114"/>
      <c r="AC14" s="112" t="s">
        <v>5</v>
      </c>
      <c r="AD14" s="113"/>
      <c r="AE14" s="114"/>
      <c r="AF14" s="30">
        <f t="shared" si="3"/>
        <v>96</v>
      </c>
      <c r="AG14" s="31" t="s">
        <v>2</v>
      </c>
      <c r="AH14" s="34">
        <f>ROUND(100*(100*(SUM(Probs!L$29:L38)*100-99)-99),0)</f>
        <v>99</v>
      </c>
      <c r="AI14" s="30">
        <f>AK13+1</f>
        <v>88</v>
      </c>
      <c r="AJ14" s="31" t="s">
        <v>2</v>
      </c>
      <c r="AK14" s="34">
        <v>99</v>
      </c>
      <c r="AL14" s="30">
        <f t="shared" si="5"/>
        <v>64</v>
      </c>
      <c r="AM14" s="31" t="s">
        <v>2</v>
      </c>
      <c r="AN14" s="34">
        <f>ROUND(100*(100*(SUM(Probs!N$29:N38)*100-99)-99),0)</f>
        <v>97</v>
      </c>
      <c r="AO14" s="30">
        <v>1</v>
      </c>
      <c r="AP14" s="31" t="s">
        <v>2</v>
      </c>
      <c r="AQ14" s="34">
        <f>ROUND(100*(100*(SUM(Probs!O$29:O38)*100-99)-99),0)</f>
        <v>92</v>
      </c>
      <c r="AR14" s="28">
        <f t="shared" si="6"/>
        <v>99</v>
      </c>
      <c r="AS14" s="31" t="s">
        <v>2</v>
      </c>
      <c r="AT14" s="34">
        <f>ROUND(100*(100*(SUM(Probs!P$29:P38)*100-99)-99),0)</f>
        <v>78</v>
      </c>
      <c r="AU14" s="28">
        <f>AW13+1</f>
        <v>97</v>
      </c>
      <c r="AV14" s="31" t="s">
        <v>2</v>
      </c>
      <c r="AW14" s="34">
        <f>ROUND(100*(100*(SUM(Probs!Q$29:Q38)*100-99)-99),0)</f>
        <v>51</v>
      </c>
      <c r="AX14" s="28">
        <f>AZ13+1</f>
        <v>94</v>
      </c>
      <c r="AY14" s="29" t="s">
        <v>2</v>
      </c>
      <c r="AZ14" s="33">
        <f>ROUND(100*(SUM(Probs!R$29:R38)*100-99),0)</f>
        <v>99</v>
      </c>
      <c r="BA14" s="28">
        <f>BC13+1</f>
        <v>90</v>
      </c>
      <c r="BB14" s="29" t="s">
        <v>2</v>
      </c>
      <c r="BC14" s="33">
        <f>ROUND(100*(SUM(Probs!S$29:S38)*100-99),0)</f>
        <v>98</v>
      </c>
      <c r="BD14" s="28">
        <f>BF13+1</f>
        <v>83</v>
      </c>
      <c r="BE14" s="29" t="s">
        <v>2</v>
      </c>
      <c r="BF14" s="33">
        <f>ROUND(100*(SUM(Probs!T$29:T38)*100-99),0)</f>
        <v>96</v>
      </c>
      <c r="BG14" s="28">
        <f>BI13+1</f>
        <v>73</v>
      </c>
      <c r="BH14" s="29" t="s">
        <v>2</v>
      </c>
      <c r="BI14" s="33">
        <f>ROUND(100*(SUM(Probs!U$29:U38)*100-99),0)</f>
        <v>94</v>
      </c>
    </row>
    <row r="15" spans="1:61" ht="13.5">
      <c r="A15" s="6">
        <v>10</v>
      </c>
      <c r="B15" s="85"/>
      <c r="C15" s="85"/>
      <c r="D15" s="85"/>
      <c r="E15" s="85"/>
      <c r="F15" s="85"/>
      <c r="G15" s="85"/>
      <c r="H15" s="85"/>
      <c r="I15" s="85"/>
      <c r="J15" s="86"/>
      <c r="K15" s="86"/>
      <c r="L15" s="86"/>
      <c r="M15" s="85"/>
      <c r="N15" s="85"/>
      <c r="O15" s="85"/>
      <c r="P15" s="85"/>
      <c r="Q15" s="85"/>
      <c r="R15" s="85"/>
      <c r="S15" s="85"/>
      <c r="T15" s="85"/>
      <c r="U15" s="85"/>
      <c r="V15" s="85"/>
      <c r="W15" s="85"/>
      <c r="X15" s="85"/>
      <c r="Y15" s="86"/>
      <c r="Z15" s="85"/>
      <c r="AA15" s="85"/>
      <c r="AB15" s="85"/>
      <c r="AC15" s="112" t="s">
        <v>6</v>
      </c>
      <c r="AD15" s="113"/>
      <c r="AE15" s="114"/>
      <c r="AF15" s="53">
        <v>1</v>
      </c>
      <c r="AG15" s="50" t="s">
        <v>2</v>
      </c>
      <c r="AH15" s="51">
        <f>ROUND(100*(100*(100*(SUM(Probs!L$29:L39)*100-99)-99)-99),0)</f>
        <v>15</v>
      </c>
      <c r="AI15" s="112" t="s">
        <v>5</v>
      </c>
      <c r="AJ15" s="113"/>
      <c r="AK15" s="114"/>
      <c r="AL15" s="30">
        <f>AN14+1</f>
        <v>98</v>
      </c>
      <c r="AM15" s="31" t="s">
        <v>2</v>
      </c>
      <c r="AN15" s="34">
        <v>99</v>
      </c>
      <c r="AO15" s="30">
        <f>AQ14+1</f>
        <v>93</v>
      </c>
      <c r="AP15" s="31" t="s">
        <v>2</v>
      </c>
      <c r="AQ15" s="34">
        <f>ROUND(100*(100*(SUM(Probs!O$29:O39)*100-99)-99),0)</f>
        <v>100</v>
      </c>
      <c r="AR15" s="30">
        <f>AT14+1</f>
        <v>79</v>
      </c>
      <c r="AS15" s="31" t="s">
        <v>2</v>
      </c>
      <c r="AT15" s="34">
        <f>ROUND(100*(100*(SUM(Probs!P$29:P39)*100-99)-99),0)</f>
        <v>98</v>
      </c>
      <c r="AU15" s="30">
        <f>AW14+1</f>
        <v>52</v>
      </c>
      <c r="AV15" s="31" t="s">
        <v>2</v>
      </c>
      <c r="AW15" s="34">
        <f>ROUND(100*(100*(SUM(Probs!Q$29:Q39)*100-99)-99),0)</f>
        <v>95</v>
      </c>
      <c r="AX15" s="30">
        <v>1</v>
      </c>
      <c r="AY15" s="31" t="s">
        <v>2</v>
      </c>
      <c r="AZ15" s="34">
        <f>ROUND(100*(100*(SUM(Probs!R$29:R39)*100-99)-99),0)</f>
        <v>86</v>
      </c>
      <c r="BA15" s="28">
        <f>BC14+1</f>
        <v>99</v>
      </c>
      <c r="BB15" s="31" t="s">
        <v>2</v>
      </c>
      <c r="BC15" s="34">
        <f>ROUND(100*(100*(SUM(Probs!S$29:S39)*100-99)-99),0)</f>
        <v>72</v>
      </c>
      <c r="BD15" s="28">
        <f>BF14+1</f>
        <v>97</v>
      </c>
      <c r="BE15" s="29" t="s">
        <v>2</v>
      </c>
      <c r="BF15" s="33">
        <f>ROUND(100*(SUM(Probs!T$29:T39)*100-99),0)</f>
        <v>99</v>
      </c>
      <c r="BG15" s="28">
        <f>BI14+1</f>
        <v>95</v>
      </c>
      <c r="BH15" s="29" t="s">
        <v>2</v>
      </c>
      <c r="BI15" s="33">
        <f>ROUND(100*(SUM(Probs!U$29:U39)*100-99),0)</f>
        <v>99</v>
      </c>
    </row>
    <row r="16" spans="1:61" ht="13.5">
      <c r="A16" s="6">
        <v>11</v>
      </c>
      <c r="B16" s="85"/>
      <c r="C16" s="85"/>
      <c r="D16" s="85"/>
      <c r="E16" s="85"/>
      <c r="F16" s="85"/>
      <c r="G16" s="85"/>
      <c r="H16" s="85"/>
      <c r="I16" s="85"/>
      <c r="J16" s="86"/>
      <c r="K16" s="86"/>
      <c r="L16" s="86"/>
      <c r="M16" s="85"/>
      <c r="N16" s="85"/>
      <c r="O16" s="85"/>
      <c r="P16" s="85"/>
      <c r="Q16" s="85"/>
      <c r="R16" s="85"/>
      <c r="S16" s="85"/>
      <c r="T16" s="85"/>
      <c r="U16" s="85"/>
      <c r="V16" s="85"/>
      <c r="W16" s="85"/>
      <c r="X16" s="85"/>
      <c r="Y16" s="86"/>
      <c r="Z16" s="85"/>
      <c r="AA16" s="85"/>
      <c r="AB16" s="85"/>
      <c r="AC16" s="85"/>
      <c r="AD16" s="85"/>
      <c r="AE16" s="85"/>
      <c r="AF16" s="53">
        <f t="shared" si="3"/>
        <v>16</v>
      </c>
      <c r="AG16" s="50" t="s">
        <v>2</v>
      </c>
      <c r="AH16" s="51">
        <v>100</v>
      </c>
      <c r="AI16" s="112" t="s">
        <v>6</v>
      </c>
      <c r="AJ16" s="113"/>
      <c r="AK16" s="114"/>
      <c r="AL16" s="112" t="s">
        <v>5</v>
      </c>
      <c r="AM16" s="113"/>
      <c r="AN16" s="114"/>
      <c r="AO16" s="112" t="s">
        <v>5</v>
      </c>
      <c r="AP16" s="113"/>
      <c r="AQ16" s="114"/>
      <c r="AR16" s="74">
        <f>AT15+1</f>
        <v>99</v>
      </c>
      <c r="AS16" s="75"/>
      <c r="AT16" s="76"/>
      <c r="AU16" s="30">
        <f>AW15+1</f>
        <v>96</v>
      </c>
      <c r="AV16" s="31" t="s">
        <v>2</v>
      </c>
      <c r="AW16" s="34">
        <v>99</v>
      </c>
      <c r="AX16" s="30">
        <f>AZ15+1</f>
        <v>87</v>
      </c>
      <c r="AY16" s="31" t="s">
        <v>2</v>
      </c>
      <c r="AZ16" s="34">
        <f>ROUND(100*(100*(SUM(Probs!R$29:R40)*100-99)-99),0)</f>
        <v>97</v>
      </c>
      <c r="BA16" s="30">
        <f>BC15+1</f>
        <v>73</v>
      </c>
      <c r="BB16" s="31" t="s">
        <v>2</v>
      </c>
      <c r="BC16" s="34">
        <f>ROUND(100*(100*(SUM(Probs!S$29:S40)*100-99)-99),0)</f>
        <v>96</v>
      </c>
      <c r="BD16" s="30">
        <v>1</v>
      </c>
      <c r="BE16" s="31" t="s">
        <v>2</v>
      </c>
      <c r="BF16" s="34">
        <f>ROUND(100*(100*(SUM(Probs!T$29:T40)*100-99)-99),0)</f>
        <v>90</v>
      </c>
      <c r="BG16" s="30">
        <v>1</v>
      </c>
      <c r="BH16" s="31" t="s">
        <v>2</v>
      </c>
      <c r="BI16" s="34">
        <f>ROUND(100*(100*(SUM(Probs!U$29:U40)*100-99)-99),0)</f>
        <v>85</v>
      </c>
    </row>
    <row r="17" spans="1:61" ht="13.5">
      <c r="A17" s="6">
        <v>12</v>
      </c>
      <c r="B17" s="85"/>
      <c r="C17" s="85"/>
      <c r="D17" s="85"/>
      <c r="E17" s="85"/>
      <c r="F17" s="85"/>
      <c r="G17" s="85"/>
      <c r="H17" s="85"/>
      <c r="I17" s="85"/>
      <c r="J17" s="86"/>
      <c r="K17" s="86"/>
      <c r="L17" s="86"/>
      <c r="M17" s="85"/>
      <c r="N17" s="85"/>
      <c r="O17" s="85"/>
      <c r="P17" s="85"/>
      <c r="Q17" s="85"/>
      <c r="R17" s="85"/>
      <c r="S17" s="85"/>
      <c r="T17" s="85"/>
      <c r="U17" s="85"/>
      <c r="V17" s="85"/>
      <c r="W17" s="85"/>
      <c r="X17" s="85"/>
      <c r="Y17" s="86"/>
      <c r="Z17" s="85"/>
      <c r="AA17" s="85"/>
      <c r="AB17" s="85"/>
      <c r="AC17" s="85"/>
      <c r="AD17" s="85"/>
      <c r="AE17" s="85"/>
      <c r="AF17" s="48"/>
      <c r="AG17" s="48"/>
      <c r="AH17" s="9"/>
      <c r="AI17" s="112" t="s">
        <v>7</v>
      </c>
      <c r="AJ17" s="113"/>
      <c r="AK17" s="114"/>
      <c r="AL17" s="112" t="s">
        <v>6</v>
      </c>
      <c r="AM17" s="113"/>
      <c r="AN17" s="114"/>
      <c r="AO17" s="112" t="s">
        <v>6</v>
      </c>
      <c r="AP17" s="113"/>
      <c r="AQ17" s="114"/>
      <c r="AR17" s="112" t="s">
        <v>5</v>
      </c>
      <c r="AS17" s="113"/>
      <c r="AT17" s="114"/>
      <c r="AU17" s="112" t="s">
        <v>5</v>
      </c>
      <c r="AV17" s="113"/>
      <c r="AW17" s="114"/>
      <c r="AX17" s="30">
        <f>AZ16+1</f>
        <v>98</v>
      </c>
      <c r="AY17" s="31" t="s">
        <v>2</v>
      </c>
      <c r="AZ17" s="34">
        <v>99</v>
      </c>
      <c r="BA17" s="30">
        <f>BC16+1</f>
        <v>97</v>
      </c>
      <c r="BB17" s="31" t="s">
        <v>2</v>
      </c>
      <c r="BC17" s="34">
        <f>ROUND(100*(100*(SUM(Probs!S$29:S41)*100-99)-99),0)</f>
        <v>99</v>
      </c>
      <c r="BD17" s="30">
        <f>BF16+1</f>
        <v>91</v>
      </c>
      <c r="BE17" s="31" t="s">
        <v>2</v>
      </c>
      <c r="BF17" s="34">
        <f>ROUND(100*(100*(SUM(Probs!T$29:T41)*100-99)-99),0)</f>
        <v>96</v>
      </c>
      <c r="BG17" s="30">
        <f>BI16+1</f>
        <v>86</v>
      </c>
      <c r="BH17" s="31" t="s">
        <v>2</v>
      </c>
      <c r="BI17" s="34">
        <f>ROUND(100*(100*(SUM(Probs!U$29:U41)*100-99)-99),0)</f>
        <v>98</v>
      </c>
    </row>
    <row r="18" spans="1:61" ht="13.5">
      <c r="A18" s="6">
        <v>13</v>
      </c>
      <c r="B18" s="85"/>
      <c r="C18" s="85"/>
      <c r="D18" s="85"/>
      <c r="E18" s="85"/>
      <c r="F18" s="85"/>
      <c r="G18" s="85"/>
      <c r="H18" s="85"/>
      <c r="I18" s="85"/>
      <c r="J18" s="86"/>
      <c r="K18" s="86"/>
      <c r="L18" s="86"/>
      <c r="M18" s="85"/>
      <c r="N18" s="85"/>
      <c r="O18" s="85"/>
      <c r="P18" s="85"/>
      <c r="Q18" s="85"/>
      <c r="R18" s="85"/>
      <c r="S18" s="85"/>
      <c r="T18" s="85"/>
      <c r="U18" s="85"/>
      <c r="V18" s="85"/>
      <c r="W18" s="85"/>
      <c r="X18" s="85"/>
      <c r="Y18" s="86"/>
      <c r="Z18" s="85"/>
      <c r="AA18" s="85"/>
      <c r="AB18" s="85"/>
      <c r="AC18" s="85"/>
      <c r="AD18" s="85"/>
      <c r="AE18" s="85"/>
      <c r="AF18" s="48"/>
      <c r="AG18" s="48"/>
      <c r="AH18" s="9"/>
      <c r="AI18" s="9"/>
      <c r="AJ18" s="9"/>
      <c r="AK18" s="9"/>
      <c r="AL18" s="112" t="s">
        <v>7</v>
      </c>
      <c r="AM18" s="113"/>
      <c r="AN18" s="114"/>
      <c r="AO18" s="112" t="s">
        <v>7</v>
      </c>
      <c r="AP18" s="113"/>
      <c r="AQ18" s="114"/>
      <c r="AR18" s="112" t="s">
        <v>6</v>
      </c>
      <c r="AS18" s="113"/>
      <c r="AT18" s="114"/>
      <c r="AU18" s="57">
        <v>1</v>
      </c>
      <c r="AV18" s="58" t="s">
        <v>2</v>
      </c>
      <c r="AW18" s="59">
        <v>96</v>
      </c>
      <c r="AX18" s="112" t="s">
        <v>5</v>
      </c>
      <c r="AY18" s="113"/>
      <c r="AZ18" s="114"/>
      <c r="BA18" s="112" t="s">
        <v>5</v>
      </c>
      <c r="BB18" s="113"/>
      <c r="BC18" s="114"/>
      <c r="BD18" s="30">
        <f>BF17+1</f>
        <v>97</v>
      </c>
      <c r="BE18" s="31" t="s">
        <v>2</v>
      </c>
      <c r="BF18" s="34">
        <v>99</v>
      </c>
      <c r="BG18" s="74">
        <f>BI17+1</f>
        <v>99</v>
      </c>
      <c r="BH18" s="75"/>
      <c r="BI18" s="76"/>
    </row>
    <row r="19" spans="1:61" ht="13.5">
      <c r="A19" s="6">
        <v>14</v>
      </c>
      <c r="B19" s="85"/>
      <c r="C19" s="85"/>
      <c r="D19" s="85"/>
      <c r="E19" s="85"/>
      <c r="F19" s="85"/>
      <c r="G19" s="85"/>
      <c r="H19" s="85"/>
      <c r="I19" s="85"/>
      <c r="J19" s="86"/>
      <c r="K19" s="86"/>
      <c r="L19" s="86"/>
      <c r="M19" s="85"/>
      <c r="N19" s="85"/>
      <c r="O19" s="85"/>
      <c r="P19" s="85"/>
      <c r="Q19" s="85"/>
      <c r="R19" s="85"/>
      <c r="S19" s="85"/>
      <c r="T19" s="85"/>
      <c r="U19" s="85"/>
      <c r="V19" s="85"/>
      <c r="W19" s="85"/>
      <c r="X19" s="85"/>
      <c r="Y19" s="86"/>
      <c r="Z19" s="85"/>
      <c r="AA19" s="85"/>
      <c r="AB19" s="85"/>
      <c r="AC19" s="85"/>
      <c r="AD19" s="85"/>
      <c r="AE19" s="85"/>
      <c r="AF19" s="48"/>
      <c r="AG19" s="48"/>
      <c r="AH19" s="9"/>
      <c r="AI19" s="9"/>
      <c r="AJ19" s="9"/>
      <c r="AK19" s="9"/>
      <c r="AL19" s="9"/>
      <c r="AM19" s="9"/>
      <c r="AN19" s="9"/>
      <c r="AO19" s="112" t="s">
        <v>8</v>
      </c>
      <c r="AP19" s="113"/>
      <c r="AQ19" s="114"/>
      <c r="AR19" s="112" t="s">
        <v>7</v>
      </c>
      <c r="AS19" s="113"/>
      <c r="AT19" s="114"/>
      <c r="AU19" s="57">
        <v>97</v>
      </c>
      <c r="AV19" s="58" t="s">
        <v>2</v>
      </c>
      <c r="AW19" s="59">
        <v>99</v>
      </c>
      <c r="AX19" s="112" t="s">
        <v>6</v>
      </c>
      <c r="AY19" s="113"/>
      <c r="AZ19" s="114"/>
      <c r="BA19" s="57">
        <v>1</v>
      </c>
      <c r="BB19" s="58" t="s">
        <v>2</v>
      </c>
      <c r="BC19" s="59">
        <v>94</v>
      </c>
      <c r="BD19" s="112" t="s">
        <v>5</v>
      </c>
      <c r="BE19" s="113"/>
      <c r="BF19" s="114"/>
      <c r="BG19" s="112" t="s">
        <v>5</v>
      </c>
      <c r="BH19" s="113"/>
      <c r="BI19" s="114"/>
    </row>
    <row r="20" spans="1:61" ht="13.5">
      <c r="A20" s="6">
        <v>15</v>
      </c>
      <c r="B20" s="85"/>
      <c r="C20" s="85"/>
      <c r="D20" s="85"/>
      <c r="E20" s="85"/>
      <c r="F20" s="85"/>
      <c r="G20" s="85"/>
      <c r="H20" s="85"/>
      <c r="I20" s="85"/>
      <c r="J20" s="86"/>
      <c r="K20" s="86"/>
      <c r="L20" s="86"/>
      <c r="M20" s="85"/>
      <c r="N20" s="85"/>
      <c r="O20" s="85"/>
      <c r="P20" s="85"/>
      <c r="Q20" s="85"/>
      <c r="R20" s="85"/>
      <c r="S20" s="85"/>
      <c r="T20" s="85"/>
      <c r="U20" s="85"/>
      <c r="V20" s="85"/>
      <c r="W20" s="85"/>
      <c r="X20" s="85"/>
      <c r="Y20" s="86"/>
      <c r="Z20" s="85"/>
      <c r="AA20" s="85"/>
      <c r="AB20" s="85"/>
      <c r="AC20" s="85"/>
      <c r="AD20" s="85"/>
      <c r="AE20" s="85"/>
      <c r="AF20" s="48"/>
      <c r="AG20" s="48"/>
      <c r="AH20" s="9"/>
      <c r="AI20" s="9"/>
      <c r="AJ20" s="9"/>
      <c r="AK20" s="9"/>
      <c r="AL20" s="9"/>
      <c r="AM20" s="9"/>
      <c r="AN20" s="9"/>
      <c r="AO20" s="9"/>
      <c r="AP20" s="9"/>
      <c r="AQ20" s="9"/>
      <c r="AR20" s="112" t="s">
        <v>8</v>
      </c>
      <c r="AS20" s="113"/>
      <c r="AT20" s="114"/>
      <c r="AU20" s="112" t="s">
        <v>7</v>
      </c>
      <c r="AV20" s="113"/>
      <c r="AW20" s="114"/>
      <c r="AX20" s="112" t="s">
        <v>7</v>
      </c>
      <c r="AY20" s="113"/>
      <c r="AZ20" s="114"/>
      <c r="BA20" s="57">
        <v>95</v>
      </c>
      <c r="BB20" s="58" t="s">
        <v>2</v>
      </c>
      <c r="BC20" s="59">
        <v>99</v>
      </c>
      <c r="BD20" s="112" t="s">
        <v>6</v>
      </c>
      <c r="BE20" s="113"/>
      <c r="BF20" s="114"/>
      <c r="BG20" s="112" t="s">
        <v>6</v>
      </c>
      <c r="BH20" s="113"/>
      <c r="BI20" s="114"/>
    </row>
    <row r="21" spans="1:61" ht="13.5">
      <c r="A21" s="6">
        <v>16</v>
      </c>
      <c r="B21" s="85"/>
      <c r="C21" s="85"/>
      <c r="D21" s="85"/>
      <c r="E21" s="85"/>
      <c r="F21" s="85"/>
      <c r="G21" s="85"/>
      <c r="H21" s="85"/>
      <c r="I21" s="85"/>
      <c r="J21" s="86"/>
      <c r="K21" s="86"/>
      <c r="L21" s="86"/>
      <c r="M21" s="85"/>
      <c r="N21" s="85"/>
      <c r="O21" s="85"/>
      <c r="P21" s="85"/>
      <c r="Q21" s="85"/>
      <c r="R21" s="85"/>
      <c r="S21" s="85"/>
      <c r="T21" s="85"/>
      <c r="U21" s="85"/>
      <c r="V21" s="85"/>
      <c r="W21" s="85"/>
      <c r="X21" s="85"/>
      <c r="Y21" s="86"/>
      <c r="Z21" s="85"/>
      <c r="AA21" s="85"/>
      <c r="AB21" s="85"/>
      <c r="AC21" s="85"/>
      <c r="AD21" s="85"/>
      <c r="AE21" s="85"/>
      <c r="AF21" s="48"/>
      <c r="AG21" s="48"/>
      <c r="AH21" s="9"/>
      <c r="AI21" s="9"/>
      <c r="AJ21" s="9"/>
      <c r="AK21" s="9"/>
      <c r="AL21" s="9"/>
      <c r="AM21" s="9"/>
      <c r="AN21" s="9"/>
      <c r="AO21" s="9"/>
      <c r="AP21" s="9"/>
      <c r="AQ21" s="9"/>
      <c r="AR21" s="9"/>
      <c r="AS21" s="9"/>
      <c r="AT21" s="9"/>
      <c r="AU21" s="112" t="s">
        <v>8</v>
      </c>
      <c r="AV21" s="113"/>
      <c r="AW21" s="114"/>
      <c r="AX21" s="112" t="s">
        <v>8</v>
      </c>
      <c r="AY21" s="113"/>
      <c r="AZ21" s="114"/>
      <c r="BA21" s="112" t="s">
        <v>7</v>
      </c>
      <c r="BB21" s="113"/>
      <c r="BC21" s="114"/>
      <c r="BD21" s="112" t="s">
        <v>7</v>
      </c>
      <c r="BE21" s="113"/>
      <c r="BF21" s="114"/>
      <c r="BG21" s="57">
        <v>1</v>
      </c>
      <c r="BH21" s="58" t="s">
        <v>2</v>
      </c>
      <c r="BI21" s="59">
        <v>95</v>
      </c>
    </row>
    <row r="22" spans="1:61" ht="13.5">
      <c r="A22" s="6">
        <v>17</v>
      </c>
      <c r="B22" s="85"/>
      <c r="C22" s="85"/>
      <c r="D22" s="85"/>
      <c r="E22" s="85"/>
      <c r="F22" s="85"/>
      <c r="G22" s="85"/>
      <c r="H22" s="85"/>
      <c r="I22" s="85"/>
      <c r="J22" s="86"/>
      <c r="K22" s="86"/>
      <c r="L22" s="86"/>
      <c r="M22" s="85"/>
      <c r="N22" s="85"/>
      <c r="O22" s="85"/>
      <c r="P22" s="85"/>
      <c r="Q22" s="85"/>
      <c r="R22" s="85"/>
      <c r="S22" s="85"/>
      <c r="T22" s="85"/>
      <c r="U22" s="85"/>
      <c r="V22" s="85"/>
      <c r="W22" s="85"/>
      <c r="X22" s="85"/>
      <c r="Y22" s="86"/>
      <c r="Z22" s="85"/>
      <c r="AA22" s="85"/>
      <c r="AB22" s="85"/>
      <c r="AC22" s="85"/>
      <c r="AD22" s="85"/>
      <c r="AE22" s="85"/>
      <c r="AF22" s="48"/>
      <c r="AG22" s="48"/>
      <c r="AH22" s="9"/>
      <c r="AI22" s="9"/>
      <c r="AJ22" s="9"/>
      <c r="AK22" s="9"/>
      <c r="AL22" s="9"/>
      <c r="AM22" s="9"/>
      <c r="AN22" s="9"/>
      <c r="AO22" s="9"/>
      <c r="AP22" s="9"/>
      <c r="AQ22" s="9"/>
      <c r="AR22" s="9"/>
      <c r="AS22" s="9"/>
      <c r="AT22" s="9"/>
      <c r="AU22" s="9"/>
      <c r="AV22" s="9"/>
      <c r="AW22" s="9"/>
      <c r="AX22" s="112" t="s">
        <v>9</v>
      </c>
      <c r="AY22" s="113"/>
      <c r="AZ22" s="114"/>
      <c r="BA22" s="112" t="s">
        <v>8</v>
      </c>
      <c r="BB22" s="113"/>
      <c r="BC22" s="114"/>
      <c r="BD22" s="57">
        <v>1</v>
      </c>
      <c r="BE22" s="58" t="s">
        <v>2</v>
      </c>
      <c r="BF22" s="59">
        <v>98</v>
      </c>
      <c r="BG22" s="57">
        <v>96</v>
      </c>
      <c r="BH22" s="58" t="s">
        <v>2</v>
      </c>
      <c r="BI22" s="59">
        <v>99</v>
      </c>
    </row>
    <row r="23" spans="1:61" ht="13.5">
      <c r="A23" s="6">
        <v>18</v>
      </c>
      <c r="B23" s="85"/>
      <c r="C23" s="85"/>
      <c r="D23" s="85"/>
      <c r="E23" s="85"/>
      <c r="F23" s="85"/>
      <c r="G23" s="85"/>
      <c r="H23" s="85"/>
      <c r="I23" s="85"/>
      <c r="J23" s="86"/>
      <c r="K23" s="86"/>
      <c r="L23" s="86"/>
      <c r="M23" s="85"/>
      <c r="N23" s="85"/>
      <c r="O23" s="85"/>
      <c r="P23" s="85"/>
      <c r="Q23" s="85"/>
      <c r="R23" s="85"/>
      <c r="S23" s="85"/>
      <c r="T23" s="85"/>
      <c r="U23" s="85"/>
      <c r="V23" s="85"/>
      <c r="W23" s="85"/>
      <c r="X23" s="85"/>
      <c r="Y23" s="86"/>
      <c r="Z23" s="85"/>
      <c r="AA23" s="85"/>
      <c r="AB23" s="85"/>
      <c r="AC23" s="85"/>
      <c r="AD23" s="85"/>
      <c r="AE23" s="85"/>
      <c r="AF23" s="48"/>
      <c r="AG23" s="48"/>
      <c r="AH23" s="9"/>
      <c r="AI23" s="9"/>
      <c r="AJ23" s="9"/>
      <c r="AK23" s="9"/>
      <c r="AL23" s="9"/>
      <c r="AM23" s="9"/>
      <c r="AN23" s="9"/>
      <c r="AO23" s="9"/>
      <c r="AP23" s="9"/>
      <c r="AQ23" s="9"/>
      <c r="AR23" s="9"/>
      <c r="AS23" s="9"/>
      <c r="AT23" s="9"/>
      <c r="AU23" s="9"/>
      <c r="AV23" s="9"/>
      <c r="AW23" s="9"/>
      <c r="AX23" s="9"/>
      <c r="AY23" s="9"/>
      <c r="AZ23" s="9"/>
      <c r="BA23" s="112" t="s">
        <v>9</v>
      </c>
      <c r="BB23" s="113"/>
      <c r="BC23" s="114"/>
      <c r="BD23" s="77">
        <v>99</v>
      </c>
      <c r="BE23" s="78"/>
      <c r="BF23" s="79"/>
      <c r="BG23" s="112" t="s">
        <v>8</v>
      </c>
      <c r="BH23" s="113"/>
      <c r="BI23" s="114"/>
    </row>
    <row r="24" spans="1:61" ht="13.5">
      <c r="A24" s="6">
        <v>19</v>
      </c>
      <c r="B24" s="85"/>
      <c r="C24" s="85"/>
      <c r="D24" s="85"/>
      <c r="E24" s="85"/>
      <c r="F24" s="85"/>
      <c r="G24" s="85"/>
      <c r="H24" s="85"/>
      <c r="I24" s="85"/>
      <c r="J24" s="86"/>
      <c r="K24" s="86"/>
      <c r="L24" s="86"/>
      <c r="M24" s="85"/>
      <c r="N24" s="85"/>
      <c r="O24" s="85"/>
      <c r="P24" s="85"/>
      <c r="Q24" s="85"/>
      <c r="R24" s="85"/>
      <c r="S24" s="85"/>
      <c r="T24" s="85"/>
      <c r="U24" s="85"/>
      <c r="V24" s="85"/>
      <c r="W24" s="85"/>
      <c r="X24" s="85"/>
      <c r="Y24" s="86"/>
      <c r="Z24" s="85"/>
      <c r="AA24" s="85"/>
      <c r="AB24" s="85"/>
      <c r="AC24" s="85"/>
      <c r="AD24" s="85"/>
      <c r="AE24" s="85"/>
      <c r="AF24" s="48"/>
      <c r="AG24" s="48"/>
      <c r="AH24" s="9"/>
      <c r="AI24" s="9"/>
      <c r="AJ24" s="9"/>
      <c r="AK24" s="9"/>
      <c r="AL24" s="9"/>
      <c r="AM24" s="9"/>
      <c r="AN24" s="9"/>
      <c r="AO24" s="9"/>
      <c r="AP24" s="9"/>
      <c r="AQ24" s="9"/>
      <c r="AR24" s="9"/>
      <c r="AS24" s="9"/>
      <c r="AT24" s="9"/>
      <c r="AU24" s="9"/>
      <c r="AV24" s="9"/>
      <c r="AW24" s="9"/>
      <c r="AX24" s="9"/>
      <c r="AY24" s="9"/>
      <c r="AZ24" s="9"/>
      <c r="BA24" s="9"/>
      <c r="BB24" s="9"/>
      <c r="BC24" s="9"/>
      <c r="BD24" s="112" t="s">
        <v>9</v>
      </c>
      <c r="BE24" s="113"/>
      <c r="BF24" s="114"/>
      <c r="BG24" s="112" t="s">
        <v>9</v>
      </c>
      <c r="BH24" s="113"/>
      <c r="BI24" s="114"/>
    </row>
    <row r="25" spans="1:63" ht="13.5">
      <c r="A25" s="6">
        <v>20</v>
      </c>
      <c r="B25" s="85"/>
      <c r="C25" s="85"/>
      <c r="D25" s="85"/>
      <c r="E25" s="85"/>
      <c r="F25" s="85"/>
      <c r="G25" s="85"/>
      <c r="H25" s="85"/>
      <c r="I25" s="85"/>
      <c r="J25" s="86"/>
      <c r="K25" s="86"/>
      <c r="L25" s="86"/>
      <c r="M25" s="85"/>
      <c r="N25" s="85"/>
      <c r="O25" s="85"/>
      <c r="P25" s="85"/>
      <c r="Q25" s="85"/>
      <c r="R25" s="85"/>
      <c r="S25" s="85"/>
      <c r="T25" s="85"/>
      <c r="U25" s="85"/>
      <c r="V25" s="85"/>
      <c r="W25" s="85"/>
      <c r="X25" s="85"/>
      <c r="Y25" s="86"/>
      <c r="Z25" s="85"/>
      <c r="AA25" s="85"/>
      <c r="AB25" s="85"/>
      <c r="AC25" s="85"/>
      <c r="AD25" s="85"/>
      <c r="AE25" s="85"/>
      <c r="AF25" s="48"/>
      <c r="AG25" s="48"/>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112" t="s">
        <v>10</v>
      </c>
      <c r="BH25" s="113"/>
      <c r="BI25" s="114"/>
      <c r="BK25" s="54"/>
    </row>
    <row r="26" spans="1:63" ht="13.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K26" s="54"/>
    </row>
    <row r="27" spans="5:30" ht="13.5">
      <c r="E27" s="12"/>
      <c r="F27" s="12"/>
      <c r="H27" s="12"/>
      <c r="I27" s="12"/>
      <c r="K27" s="12"/>
      <c r="L27" s="12"/>
      <c r="N27" s="12"/>
      <c r="O27" s="12"/>
      <c r="Q27" s="12"/>
      <c r="R27" s="12"/>
      <c r="T27" s="12"/>
      <c r="U27" s="12"/>
      <c r="W27" s="12"/>
      <c r="X27" s="12"/>
      <c r="Z27" s="12"/>
      <c r="AA27" s="12"/>
      <c r="AC27" s="12"/>
      <c r="AD27" s="12"/>
    </row>
    <row r="28" spans="5:30" ht="13.5">
      <c r="E28" s="12"/>
      <c r="F28" s="12"/>
      <c r="H28" s="12"/>
      <c r="I28" s="12"/>
      <c r="K28" s="12"/>
      <c r="L28" s="12"/>
      <c r="N28" s="12"/>
      <c r="O28" s="12"/>
      <c r="Q28" s="12"/>
      <c r="R28" s="12"/>
      <c r="T28" s="12"/>
      <c r="U28" s="12"/>
      <c r="W28" s="12"/>
      <c r="X28" s="12"/>
      <c r="Z28" s="12"/>
      <c r="AA28" s="12"/>
      <c r="AC28" s="12"/>
      <c r="AD28" s="12"/>
    </row>
    <row r="29" spans="4:30" ht="13.5">
      <c r="D29" s="3"/>
      <c r="E29" s="3"/>
      <c r="F29" s="3"/>
      <c r="H29" s="12"/>
      <c r="I29" s="12"/>
      <c r="K29" s="12"/>
      <c r="L29" s="12"/>
      <c r="N29" s="12"/>
      <c r="O29" s="12"/>
      <c r="Q29" s="12"/>
      <c r="R29" s="12"/>
      <c r="T29" s="12"/>
      <c r="U29" s="12"/>
      <c r="W29" s="12"/>
      <c r="X29" s="12"/>
      <c r="Z29" s="12"/>
      <c r="AA29" s="12"/>
      <c r="AC29" s="12"/>
      <c r="AD29" s="12"/>
    </row>
    <row r="30" spans="4:30" ht="13.5">
      <c r="D30" s="3"/>
      <c r="E30" s="3"/>
      <c r="F30" s="3"/>
      <c r="G30" s="3"/>
      <c r="H30" s="3"/>
      <c r="I30" s="3"/>
      <c r="K30" s="12"/>
      <c r="L30" s="12"/>
      <c r="N30" s="12"/>
      <c r="O30" s="12"/>
      <c r="Q30" s="12"/>
      <c r="R30" s="12"/>
      <c r="T30" s="12"/>
      <c r="U30" s="12"/>
      <c r="W30" s="12"/>
      <c r="X30" s="12"/>
      <c r="Z30" s="12"/>
      <c r="AA30" s="12"/>
      <c r="AC30" s="12"/>
      <c r="AD30" s="12"/>
    </row>
    <row r="31" spans="4:30" ht="13.5">
      <c r="D31" s="3"/>
      <c r="E31" s="3"/>
      <c r="F31" s="3"/>
      <c r="G31" s="3"/>
      <c r="H31" s="3"/>
      <c r="I31" s="3"/>
      <c r="J31" s="3"/>
      <c r="K31" s="3"/>
      <c r="L31" s="3"/>
      <c r="N31" s="12"/>
      <c r="O31" s="12"/>
      <c r="Q31" s="12"/>
      <c r="R31" s="12"/>
      <c r="T31" s="12"/>
      <c r="U31" s="12"/>
      <c r="W31" s="12"/>
      <c r="X31" s="12"/>
      <c r="Z31" s="12"/>
      <c r="AA31" s="12"/>
      <c r="AC31" s="12"/>
      <c r="AD31" s="12"/>
    </row>
    <row r="32" spans="4:30" ht="13.5">
      <c r="D32" s="3"/>
      <c r="E32" s="3"/>
      <c r="F32" s="3"/>
      <c r="G32" s="3"/>
      <c r="H32" s="3"/>
      <c r="I32" s="3"/>
      <c r="J32" s="3"/>
      <c r="K32" s="3"/>
      <c r="L32" s="3"/>
      <c r="M32" s="3"/>
      <c r="N32" s="3"/>
      <c r="O32" s="3"/>
      <c r="Q32" s="12"/>
      <c r="R32" s="12"/>
      <c r="T32" s="12"/>
      <c r="U32" s="12"/>
      <c r="W32" s="12"/>
      <c r="X32" s="12"/>
      <c r="Z32" s="12"/>
      <c r="AA32" s="12"/>
      <c r="AC32" s="12"/>
      <c r="AD32" s="12"/>
    </row>
    <row r="33" spans="4:30" ht="13.5">
      <c r="D33" s="3"/>
      <c r="E33" s="3"/>
      <c r="F33" s="3"/>
      <c r="G33" s="3"/>
      <c r="H33" s="3"/>
      <c r="I33" s="3"/>
      <c r="J33" s="3"/>
      <c r="K33" s="3"/>
      <c r="L33" s="3"/>
      <c r="M33" s="3"/>
      <c r="N33" s="3"/>
      <c r="O33" s="3"/>
      <c r="P33" s="3"/>
      <c r="Q33" s="3"/>
      <c r="R33" s="3"/>
      <c r="T33" s="12"/>
      <c r="U33" s="12"/>
      <c r="W33" s="12"/>
      <c r="X33" s="12"/>
      <c r="Z33" s="12"/>
      <c r="AA33" s="12"/>
      <c r="AC33" s="12"/>
      <c r="AD33" s="12"/>
    </row>
    <row r="34" spans="4:30" ht="13.5">
      <c r="D34" s="3"/>
      <c r="E34" s="3"/>
      <c r="F34" s="3"/>
      <c r="G34" s="3"/>
      <c r="H34" s="3"/>
      <c r="I34" s="3"/>
      <c r="J34" s="3"/>
      <c r="K34" s="3"/>
      <c r="L34" s="3"/>
      <c r="M34" s="3"/>
      <c r="N34" s="3"/>
      <c r="O34" s="3"/>
      <c r="P34" s="3"/>
      <c r="Q34" s="3"/>
      <c r="R34" s="3"/>
      <c r="S34" s="3"/>
      <c r="T34" s="3"/>
      <c r="U34" s="3"/>
      <c r="W34" s="12"/>
      <c r="X34" s="12"/>
      <c r="Z34" s="12"/>
      <c r="AA34" s="12"/>
      <c r="AC34" s="12"/>
      <c r="AD34" s="12"/>
    </row>
    <row r="35" spans="4:64" ht="13.5">
      <c r="D35" s="3"/>
      <c r="E35" s="3"/>
      <c r="F35" s="3"/>
      <c r="G35" s="3"/>
      <c r="H35" s="3"/>
      <c r="I35" s="3"/>
      <c r="J35" s="3"/>
      <c r="K35" s="3"/>
      <c r="L35" s="3"/>
      <c r="M35" s="3"/>
      <c r="N35" s="3"/>
      <c r="O35" s="3"/>
      <c r="P35" s="3"/>
      <c r="Q35" s="3"/>
      <c r="R35" s="3"/>
      <c r="S35" s="3"/>
      <c r="T35" s="3"/>
      <c r="U35" s="3"/>
      <c r="V35" s="3"/>
      <c r="W35" s="3"/>
      <c r="X35" s="3"/>
      <c r="Z35" s="12"/>
      <c r="AA35" s="12"/>
      <c r="AC35" s="12"/>
      <c r="AD35" s="12"/>
      <c r="BL35" s="55"/>
    </row>
    <row r="36" spans="4:64" ht="13.5">
      <c r="D36" s="3"/>
      <c r="E36" s="3"/>
      <c r="F36" s="3"/>
      <c r="G36" s="3"/>
      <c r="H36" s="3"/>
      <c r="I36" s="3"/>
      <c r="J36" s="3"/>
      <c r="K36" s="3"/>
      <c r="L36" s="3"/>
      <c r="M36" s="3"/>
      <c r="N36" s="3"/>
      <c r="O36" s="3"/>
      <c r="P36" s="3"/>
      <c r="Q36" s="3"/>
      <c r="R36" s="3"/>
      <c r="S36" s="3"/>
      <c r="T36" s="3"/>
      <c r="U36" s="3"/>
      <c r="V36" s="3"/>
      <c r="W36" s="3"/>
      <c r="X36" s="3"/>
      <c r="Y36" s="3"/>
      <c r="Z36" s="3"/>
      <c r="AA36" s="3"/>
      <c r="AC36" s="12"/>
      <c r="AD36" s="12"/>
      <c r="BL36" s="55"/>
    </row>
    <row r="37" spans="4:30" ht="12.75">
      <c r="D37" s="3"/>
      <c r="E37" s="3"/>
      <c r="F37" s="3"/>
      <c r="G37" s="3"/>
      <c r="H37" s="3"/>
      <c r="I37" s="3"/>
      <c r="J37" s="3"/>
      <c r="K37" s="3"/>
      <c r="L37" s="3"/>
      <c r="M37" s="3"/>
      <c r="N37" s="3"/>
      <c r="O37" s="3"/>
      <c r="P37" s="3"/>
      <c r="Q37" s="3"/>
      <c r="R37" s="3"/>
      <c r="S37" s="3"/>
      <c r="T37" s="3"/>
      <c r="U37" s="3"/>
      <c r="V37" s="3"/>
      <c r="W37" s="3"/>
      <c r="X37" s="3"/>
      <c r="Y37" s="3"/>
      <c r="Z37" s="3"/>
      <c r="AA37" s="3"/>
      <c r="AB37" s="3"/>
      <c r="AC37" s="3"/>
      <c r="AD37" s="3"/>
    </row>
  </sheetData>
  <mergeCells count="66">
    <mergeCell ref="AI16:AK16"/>
    <mergeCell ref="AI17:AK17"/>
    <mergeCell ref="AL4:AN4"/>
    <mergeCell ref="AL16:AN16"/>
    <mergeCell ref="AL17:AN17"/>
    <mergeCell ref="AI4:AK4"/>
    <mergeCell ref="AL18:AN18"/>
    <mergeCell ref="AO4:AQ4"/>
    <mergeCell ref="AO16:AQ16"/>
    <mergeCell ref="AO17:AQ17"/>
    <mergeCell ref="AO18:AQ18"/>
    <mergeCell ref="AO19:AQ19"/>
    <mergeCell ref="AR4:AT4"/>
    <mergeCell ref="AR16:AT16"/>
    <mergeCell ref="AR17:AT17"/>
    <mergeCell ref="AR18:AT18"/>
    <mergeCell ref="AR19:AT19"/>
    <mergeCell ref="AR20:AT20"/>
    <mergeCell ref="AU4:AW4"/>
    <mergeCell ref="AU17:AW17"/>
    <mergeCell ref="AU20:AW20"/>
    <mergeCell ref="AU21:AW21"/>
    <mergeCell ref="AX4:AZ4"/>
    <mergeCell ref="AX18:AZ18"/>
    <mergeCell ref="AX19:AZ19"/>
    <mergeCell ref="AX20:AZ20"/>
    <mergeCell ref="AX21:AZ21"/>
    <mergeCell ref="AX22:AZ22"/>
    <mergeCell ref="BA4:BC4"/>
    <mergeCell ref="BA18:BC18"/>
    <mergeCell ref="BA12:BC12"/>
    <mergeCell ref="BA22:BC22"/>
    <mergeCell ref="BA23:BC23"/>
    <mergeCell ref="BA21:BC21"/>
    <mergeCell ref="BD4:BF4"/>
    <mergeCell ref="BD19:BF19"/>
    <mergeCell ref="BD20:BF20"/>
    <mergeCell ref="BD21:BF21"/>
    <mergeCell ref="BD23:BF23"/>
    <mergeCell ref="BD24:BF24"/>
    <mergeCell ref="BG4:BI4"/>
    <mergeCell ref="BG18:BI18"/>
    <mergeCell ref="BG19:BI19"/>
    <mergeCell ref="BG20:BI20"/>
    <mergeCell ref="BG23:BI23"/>
    <mergeCell ref="BG24:BI24"/>
    <mergeCell ref="BG25:BI25"/>
    <mergeCell ref="B4:D4"/>
    <mergeCell ref="E4:G4"/>
    <mergeCell ref="H4:J4"/>
    <mergeCell ref="K4:M4"/>
    <mergeCell ref="N4:P4"/>
    <mergeCell ref="N10:P10"/>
    <mergeCell ref="Q4:S4"/>
    <mergeCell ref="T4:V4"/>
    <mergeCell ref="AC4:AE4"/>
    <mergeCell ref="AC14:AE14"/>
    <mergeCell ref="AC15:AE15"/>
    <mergeCell ref="B1:BI1"/>
    <mergeCell ref="B3:BI3"/>
    <mergeCell ref="W4:Y4"/>
    <mergeCell ref="W13:Y13"/>
    <mergeCell ref="Z4:AB4"/>
    <mergeCell ref="Z14:AB14"/>
    <mergeCell ref="AI15:AK15"/>
    <mergeCell ref="AF4:AH4"/>
  </mergeCells>
  <printOptions/>
  <pageMargins left="0.25" right="0.84" top="1" bottom="1" header="0.5" footer="0.5"/>
  <pageSetup orientation="landscape" r:id="rId1"/>
</worksheet>
</file>

<file path=xl/worksheets/sheet4.xml><?xml version="1.0" encoding="utf-8"?>
<worksheet xmlns="http://schemas.openxmlformats.org/spreadsheetml/2006/main" xmlns:r="http://schemas.openxmlformats.org/officeDocument/2006/relationships">
  <dimension ref="A1:U49"/>
  <sheetViews>
    <sheetView showGridLines="0" workbookViewId="0" topLeftCell="A1">
      <selection activeCell="A1" sqref="A1"/>
    </sheetView>
  </sheetViews>
  <sheetFormatPr defaultColWidth="9.140625" defaultRowHeight="12.75"/>
  <cols>
    <col min="2" max="21" width="12.421875" style="0" bestFit="1" customWidth="1"/>
  </cols>
  <sheetData>
    <row r="1" spans="1:12" ht="15.75">
      <c r="A1" s="45" t="s">
        <v>3</v>
      </c>
      <c r="B1" s="45"/>
      <c r="C1" s="45"/>
      <c r="D1" s="45"/>
      <c r="E1" s="45"/>
      <c r="F1" s="45"/>
      <c r="G1" s="45"/>
      <c r="H1" s="45"/>
      <c r="I1" s="45"/>
      <c r="J1" s="45"/>
      <c r="K1" s="45"/>
      <c r="L1" t="s">
        <v>13</v>
      </c>
    </row>
    <row r="3" spans="1:21" ht="12.75">
      <c r="A3" s="44" t="s">
        <v>4</v>
      </c>
      <c r="L3" s="83" t="s">
        <v>4</v>
      </c>
      <c r="M3" s="83"/>
      <c r="N3" s="83"/>
      <c r="O3" s="83"/>
      <c r="P3" s="83"/>
      <c r="Q3" s="83"/>
      <c r="R3" s="83"/>
      <c r="S3" s="83"/>
      <c r="T3" s="83"/>
      <c r="U3" s="83"/>
    </row>
    <row r="4" spans="1:21" ht="13.5">
      <c r="A4" s="6" t="s">
        <v>0</v>
      </c>
      <c r="B4" s="6">
        <v>1</v>
      </c>
      <c r="C4" s="6">
        <v>2</v>
      </c>
      <c r="D4" s="6">
        <v>3</v>
      </c>
      <c r="E4" s="6">
        <v>4</v>
      </c>
      <c r="F4" s="6">
        <v>5</v>
      </c>
      <c r="G4" s="6">
        <v>6</v>
      </c>
      <c r="H4" s="6">
        <v>7</v>
      </c>
      <c r="I4" s="6">
        <v>8</v>
      </c>
      <c r="J4" s="6">
        <v>9</v>
      </c>
      <c r="K4" s="6">
        <v>10</v>
      </c>
      <c r="L4" s="7">
        <v>11</v>
      </c>
      <c r="M4" s="3">
        <v>12</v>
      </c>
      <c r="N4" s="3">
        <v>13</v>
      </c>
      <c r="O4" s="3">
        <v>14</v>
      </c>
      <c r="P4" s="3">
        <v>15</v>
      </c>
      <c r="Q4" s="3">
        <v>16</v>
      </c>
      <c r="R4" s="3">
        <v>17</v>
      </c>
      <c r="S4" s="3">
        <v>18</v>
      </c>
      <c r="T4" s="3">
        <v>19</v>
      </c>
      <c r="U4" s="3">
        <v>20</v>
      </c>
    </row>
    <row r="5" spans="1:21" ht="13.5">
      <c r="A5" s="4">
        <v>0</v>
      </c>
      <c r="B5" s="46">
        <v>0.666667</v>
      </c>
      <c r="C5" s="46">
        <v>0.444444</v>
      </c>
      <c r="D5" s="46">
        <v>0.296296</v>
      </c>
      <c r="E5" s="46">
        <v>0.197531</v>
      </c>
      <c r="F5" s="46">
        <v>0.131687</v>
      </c>
      <c r="G5" s="46">
        <v>0.087791</v>
      </c>
      <c r="H5" s="46">
        <v>0.058528</v>
      </c>
      <c r="I5" s="46">
        <v>0.039018</v>
      </c>
      <c r="J5" s="46">
        <v>0.026012</v>
      </c>
      <c r="K5" s="46">
        <v>0.017342</v>
      </c>
      <c r="L5" s="46">
        <v>0.011561</v>
      </c>
      <c r="M5" s="46">
        <v>0.007707</v>
      </c>
      <c r="N5" s="46">
        <v>0.005138</v>
      </c>
      <c r="O5" s="46">
        <v>0.003425</v>
      </c>
      <c r="P5" s="46">
        <v>0.002284</v>
      </c>
      <c r="Q5" s="46">
        <v>0.001522</v>
      </c>
      <c r="R5" s="46">
        <v>0.001015</v>
      </c>
      <c r="S5" s="46">
        <v>0.000677</v>
      </c>
      <c r="T5" s="46">
        <v>0.000451</v>
      </c>
      <c r="U5" s="46">
        <v>0.000301</v>
      </c>
    </row>
    <row r="6" spans="1:21" ht="13.5">
      <c r="A6" s="4">
        <v>1</v>
      </c>
      <c r="B6" s="46">
        <v>0.333333</v>
      </c>
      <c r="C6" s="46">
        <v>0.444444</v>
      </c>
      <c r="D6" s="46">
        <v>0.444444</v>
      </c>
      <c r="E6" s="46">
        <v>0.395062</v>
      </c>
      <c r="F6" s="46">
        <v>0.329218</v>
      </c>
      <c r="G6" s="46">
        <v>0.263374</v>
      </c>
      <c r="H6" s="46">
        <v>0.204847</v>
      </c>
      <c r="I6" s="46">
        <v>0.156074</v>
      </c>
      <c r="J6" s="46">
        <v>0.117055</v>
      </c>
      <c r="K6" s="46">
        <v>0.086708</v>
      </c>
      <c r="L6" s="46">
        <v>0.063586</v>
      </c>
      <c r="M6" s="46">
        <v>0.046244</v>
      </c>
      <c r="N6" s="46">
        <v>0.033399</v>
      </c>
      <c r="O6" s="46">
        <v>0.023978</v>
      </c>
      <c r="P6" s="46">
        <v>0.017127</v>
      </c>
      <c r="Q6" s="46">
        <v>0.01218</v>
      </c>
      <c r="R6" s="46">
        <v>0.008627</v>
      </c>
      <c r="S6" s="46">
        <v>0.00609</v>
      </c>
      <c r="T6" s="46">
        <v>0.004285</v>
      </c>
      <c r="U6" s="46">
        <v>0.003007</v>
      </c>
    </row>
    <row r="7" spans="1:21" ht="13.5">
      <c r="A7" s="4">
        <v>2</v>
      </c>
      <c r="B7" s="84"/>
      <c r="C7" s="46">
        <v>0.111111</v>
      </c>
      <c r="D7" s="46">
        <v>0.222222</v>
      </c>
      <c r="E7" s="46">
        <v>0.296296</v>
      </c>
      <c r="F7" s="46">
        <v>0.329218</v>
      </c>
      <c r="G7" s="46">
        <v>0.329218</v>
      </c>
      <c r="H7" s="46">
        <v>0.30727</v>
      </c>
      <c r="I7" s="46">
        <v>0.273129</v>
      </c>
      <c r="J7" s="46">
        <v>0.234111</v>
      </c>
      <c r="K7" s="46">
        <v>0.195092</v>
      </c>
      <c r="L7" s="46">
        <v>0.158964</v>
      </c>
      <c r="M7" s="46">
        <v>0.127171</v>
      </c>
      <c r="N7" s="46">
        <v>0.100196</v>
      </c>
      <c r="O7" s="46">
        <v>0.07793</v>
      </c>
      <c r="P7" s="46">
        <v>0.059946</v>
      </c>
      <c r="Q7" s="46">
        <v>0.045673</v>
      </c>
      <c r="R7" s="46">
        <v>0.034509</v>
      </c>
      <c r="S7" s="46">
        <v>0.025881</v>
      </c>
      <c r="T7" s="46">
        <v>0.019284</v>
      </c>
      <c r="U7" s="46">
        <v>0.014285</v>
      </c>
    </row>
    <row r="8" spans="1:21" ht="13.5">
      <c r="A8" s="4">
        <v>3</v>
      </c>
      <c r="B8" s="84"/>
      <c r="C8" s="84"/>
      <c r="D8" s="46">
        <v>0.037037</v>
      </c>
      <c r="E8" s="46">
        <v>0.098765</v>
      </c>
      <c r="F8" s="46">
        <v>0.164609</v>
      </c>
      <c r="G8" s="46">
        <v>0.219479</v>
      </c>
      <c r="H8" s="46">
        <v>0.256059</v>
      </c>
      <c r="I8" s="46">
        <v>0.273129</v>
      </c>
      <c r="J8" s="46">
        <v>0.273129</v>
      </c>
      <c r="K8" s="46">
        <v>0.260123</v>
      </c>
      <c r="L8" s="46">
        <v>0.238446</v>
      </c>
      <c r="M8" s="46">
        <v>0.211952</v>
      </c>
      <c r="N8" s="46">
        <v>0.183692</v>
      </c>
      <c r="O8" s="46">
        <v>0.15586</v>
      </c>
      <c r="P8" s="46">
        <v>0.129883</v>
      </c>
      <c r="Q8" s="46">
        <v>0.106571</v>
      </c>
      <c r="R8" s="46">
        <v>0.086272</v>
      </c>
      <c r="S8" s="46">
        <v>0.069017</v>
      </c>
      <c r="T8" s="46">
        <v>0.054639</v>
      </c>
      <c r="U8" s="46">
        <v>0.042854</v>
      </c>
    </row>
    <row r="9" spans="1:21" ht="13.5">
      <c r="A9" s="4">
        <v>4</v>
      </c>
      <c r="B9" s="84"/>
      <c r="C9" s="84"/>
      <c r="D9" s="84"/>
      <c r="E9" s="46">
        <v>0.012346</v>
      </c>
      <c r="F9" s="46">
        <v>0.041152</v>
      </c>
      <c r="G9" s="46">
        <v>0.082305</v>
      </c>
      <c r="H9" s="46">
        <v>0.128029</v>
      </c>
      <c r="I9" s="46">
        <v>0.170706</v>
      </c>
      <c r="J9" s="46">
        <v>0.204847</v>
      </c>
      <c r="K9" s="46">
        <v>0.227608</v>
      </c>
      <c r="L9" s="46">
        <v>0.238446</v>
      </c>
      <c r="M9" s="46">
        <v>0.238446</v>
      </c>
      <c r="N9" s="46">
        <v>0.229615</v>
      </c>
      <c r="O9" s="46">
        <v>0.214307</v>
      </c>
      <c r="P9" s="46">
        <v>0.194825</v>
      </c>
      <c r="Q9" s="46">
        <v>0.173177</v>
      </c>
      <c r="R9" s="46">
        <v>0.150975</v>
      </c>
      <c r="S9" s="46">
        <v>0.129407</v>
      </c>
      <c r="T9" s="46">
        <v>0.109277</v>
      </c>
      <c r="U9" s="46">
        <v>0.091064</v>
      </c>
    </row>
    <row r="10" spans="1:21" ht="13.5">
      <c r="A10" s="4">
        <v>5</v>
      </c>
      <c r="B10" s="84"/>
      <c r="C10" s="84"/>
      <c r="D10" s="84"/>
      <c r="E10" s="84"/>
      <c r="F10" s="46">
        <v>0.004115</v>
      </c>
      <c r="G10" s="46">
        <v>0.016461</v>
      </c>
      <c r="H10" s="46">
        <v>0.038409</v>
      </c>
      <c r="I10" s="46">
        <v>0.068282</v>
      </c>
      <c r="J10" s="46">
        <v>0.102423</v>
      </c>
      <c r="K10" s="46">
        <v>0.136565</v>
      </c>
      <c r="L10" s="46">
        <v>0.166912</v>
      </c>
      <c r="M10" s="46">
        <v>0.190757</v>
      </c>
      <c r="N10" s="46">
        <v>0.206653</v>
      </c>
      <c r="O10" s="46">
        <v>0.214307</v>
      </c>
      <c r="P10" s="46">
        <v>0.214307</v>
      </c>
      <c r="Q10" s="46">
        <v>0.207813</v>
      </c>
      <c r="R10" s="46">
        <v>0.196268</v>
      </c>
      <c r="S10" s="46">
        <v>0.18117</v>
      </c>
      <c r="T10" s="46">
        <v>0.163916</v>
      </c>
      <c r="U10" s="46">
        <v>0.145703</v>
      </c>
    </row>
    <row r="11" spans="1:21" ht="13.5">
      <c r="A11" s="4">
        <v>6</v>
      </c>
      <c r="B11" s="84"/>
      <c r="C11" s="84"/>
      <c r="D11" s="84"/>
      <c r="E11" s="84"/>
      <c r="F11" s="84"/>
      <c r="G11" s="46">
        <v>0.001372</v>
      </c>
      <c r="H11" s="46">
        <v>0.006401</v>
      </c>
      <c r="I11" s="46">
        <v>0.017071</v>
      </c>
      <c r="J11" s="46">
        <v>0.034141</v>
      </c>
      <c r="K11" s="46">
        <v>0.056902</v>
      </c>
      <c r="L11" s="46">
        <v>0.083456</v>
      </c>
      <c r="M11" s="46">
        <v>0.111275</v>
      </c>
      <c r="N11" s="46">
        <v>0.137769</v>
      </c>
      <c r="O11" s="46">
        <v>0.16073</v>
      </c>
      <c r="P11" s="46">
        <v>0.178589</v>
      </c>
      <c r="Q11" s="46">
        <v>0.190495</v>
      </c>
      <c r="R11" s="46">
        <v>0.196268</v>
      </c>
      <c r="S11" s="46">
        <v>0.196268</v>
      </c>
      <c r="T11" s="46">
        <v>0.191235</v>
      </c>
      <c r="U11" s="46">
        <v>0.182129</v>
      </c>
    </row>
    <row r="12" spans="1:21" ht="13.5">
      <c r="A12" s="4">
        <v>7</v>
      </c>
      <c r="B12" s="84"/>
      <c r="C12" s="84"/>
      <c r="D12" s="84"/>
      <c r="E12" s="84"/>
      <c r="F12" s="84"/>
      <c r="G12" s="84"/>
      <c r="H12" s="46">
        <v>0.000457</v>
      </c>
      <c r="I12" s="46">
        <v>0.002439</v>
      </c>
      <c r="J12" s="46">
        <v>0.007316</v>
      </c>
      <c r="K12" s="46">
        <v>0.016258</v>
      </c>
      <c r="L12" s="46">
        <v>0.029806</v>
      </c>
      <c r="M12" s="46">
        <v>0.047689</v>
      </c>
      <c r="N12" s="46">
        <v>0.068884</v>
      </c>
      <c r="O12" s="46">
        <v>0.091846</v>
      </c>
      <c r="P12" s="46">
        <v>0.114807</v>
      </c>
      <c r="Q12" s="46">
        <v>0.136068</v>
      </c>
      <c r="R12" s="46">
        <v>0.15421</v>
      </c>
      <c r="S12" s="46">
        <v>0.168229</v>
      </c>
      <c r="T12" s="46">
        <v>0.177576</v>
      </c>
      <c r="U12" s="46">
        <v>0.182129</v>
      </c>
    </row>
    <row r="13" spans="1:21" ht="13.5">
      <c r="A13" s="4">
        <v>8</v>
      </c>
      <c r="B13" s="84"/>
      <c r="C13" s="84"/>
      <c r="D13" s="84"/>
      <c r="E13" s="84"/>
      <c r="F13" s="84"/>
      <c r="G13" s="84"/>
      <c r="H13" s="84"/>
      <c r="I13" s="46">
        <v>0.000152</v>
      </c>
      <c r="J13" s="46">
        <v>0.000914</v>
      </c>
      <c r="K13" s="46">
        <v>0.003048</v>
      </c>
      <c r="L13" s="46">
        <v>0.007451</v>
      </c>
      <c r="M13" s="46">
        <v>0.014903</v>
      </c>
      <c r="N13" s="46">
        <v>0.025832</v>
      </c>
      <c r="O13" s="46">
        <v>0.040183</v>
      </c>
      <c r="P13" s="46">
        <v>0.057404</v>
      </c>
      <c r="Q13" s="46">
        <v>0.076538</v>
      </c>
      <c r="R13" s="46">
        <v>0.096381</v>
      </c>
      <c r="S13" s="46">
        <v>0.115658</v>
      </c>
      <c r="T13" s="46">
        <v>0.133182</v>
      </c>
      <c r="U13" s="46">
        <v>0.14798</v>
      </c>
    </row>
    <row r="14" spans="1:21" ht="13.5">
      <c r="A14" s="4">
        <v>9</v>
      </c>
      <c r="B14" s="84"/>
      <c r="C14" s="84"/>
      <c r="D14" s="84"/>
      <c r="E14" s="84"/>
      <c r="F14" s="84"/>
      <c r="G14" s="84"/>
      <c r="H14" s="84"/>
      <c r="I14" s="84"/>
      <c r="J14" s="46">
        <v>5.1E-05</v>
      </c>
      <c r="K14" s="46">
        <v>0.000339</v>
      </c>
      <c r="L14" s="46">
        <v>0.001242</v>
      </c>
      <c r="M14" s="46">
        <v>0.003312</v>
      </c>
      <c r="N14" s="46">
        <v>0.007175</v>
      </c>
      <c r="O14" s="46">
        <v>0.013394</v>
      </c>
      <c r="P14" s="46">
        <v>0.022324</v>
      </c>
      <c r="Q14" s="46">
        <v>0.034017</v>
      </c>
      <c r="R14" s="46">
        <v>0.048191</v>
      </c>
      <c r="S14" s="46">
        <v>0.064254</v>
      </c>
      <c r="T14" s="46">
        <v>0.081389</v>
      </c>
      <c r="U14" s="46">
        <v>0.098653</v>
      </c>
    </row>
    <row r="15" spans="1:21" ht="13.5">
      <c r="A15" s="4">
        <v>10</v>
      </c>
      <c r="B15" s="84"/>
      <c r="C15" s="84"/>
      <c r="D15" s="84"/>
      <c r="E15" s="84"/>
      <c r="F15" s="84"/>
      <c r="G15" s="84"/>
      <c r="H15" s="84"/>
      <c r="I15" s="84"/>
      <c r="J15" s="84"/>
      <c r="K15" s="46">
        <v>1.7E-05</v>
      </c>
      <c r="L15" s="46">
        <v>0.000124</v>
      </c>
      <c r="M15" s="46">
        <v>0.000497</v>
      </c>
      <c r="N15" s="46">
        <v>0.001435</v>
      </c>
      <c r="O15" s="46">
        <v>0.003349</v>
      </c>
      <c r="P15" s="46">
        <v>0.006697</v>
      </c>
      <c r="Q15" s="46">
        <v>0.011906</v>
      </c>
      <c r="R15" s="46">
        <v>0.019276</v>
      </c>
      <c r="S15" s="46">
        <v>0.028914</v>
      </c>
      <c r="T15" s="46">
        <v>0.040694</v>
      </c>
      <c r="U15" s="46">
        <v>0.054259</v>
      </c>
    </row>
    <row r="16" spans="1:21" ht="13.5">
      <c r="A16" s="4">
        <v>11</v>
      </c>
      <c r="B16" s="4"/>
      <c r="C16" s="4"/>
      <c r="D16" s="4"/>
      <c r="E16" s="4"/>
      <c r="F16" s="4"/>
      <c r="G16" s="4"/>
      <c r="H16" s="4"/>
      <c r="I16" s="4"/>
      <c r="J16" s="4"/>
      <c r="K16" s="4"/>
      <c r="L16" s="46">
        <v>6E-06</v>
      </c>
      <c r="M16" s="46">
        <v>4.5E-05</v>
      </c>
      <c r="N16" s="46">
        <v>0.000196</v>
      </c>
      <c r="O16" s="46">
        <v>0.000609</v>
      </c>
      <c r="P16" s="46">
        <v>0.001522</v>
      </c>
      <c r="Q16" s="46">
        <v>0.003247</v>
      </c>
      <c r="R16" s="46">
        <v>0.006133</v>
      </c>
      <c r="S16" s="46">
        <v>0.010514</v>
      </c>
      <c r="T16" s="46">
        <v>0.016648</v>
      </c>
      <c r="U16" s="46">
        <v>0.024663</v>
      </c>
    </row>
    <row r="17" spans="1:21" ht="13.5">
      <c r="A17" s="4">
        <v>12</v>
      </c>
      <c r="B17" s="4"/>
      <c r="C17" s="4"/>
      <c r="D17" s="4"/>
      <c r="E17" s="4"/>
      <c r="F17" s="4"/>
      <c r="G17" s="4"/>
      <c r="H17" s="4"/>
      <c r="I17" s="4"/>
      <c r="J17" s="4"/>
      <c r="K17" s="4"/>
      <c r="L17" s="47"/>
      <c r="M17" s="46">
        <v>2E-06</v>
      </c>
      <c r="N17" s="46">
        <v>1.6E-05</v>
      </c>
      <c r="O17" s="46">
        <v>7.6E-05</v>
      </c>
      <c r="P17" s="46">
        <v>0.000254</v>
      </c>
      <c r="Q17" s="46">
        <v>0.000676</v>
      </c>
      <c r="R17" s="46">
        <v>0.001533</v>
      </c>
      <c r="S17" s="46">
        <v>0.003067</v>
      </c>
      <c r="T17" s="46">
        <v>0.005549</v>
      </c>
      <c r="U17" s="46">
        <v>0.009249</v>
      </c>
    </row>
    <row r="18" spans="1:21" ht="13.5">
      <c r="A18" s="4">
        <v>13</v>
      </c>
      <c r="B18" s="4"/>
      <c r="C18" s="4"/>
      <c r="D18" s="4"/>
      <c r="E18" s="4"/>
      <c r="F18" s="4"/>
      <c r="G18" s="4"/>
      <c r="H18" s="4"/>
      <c r="I18" s="4"/>
      <c r="J18" s="4"/>
      <c r="K18" s="4"/>
      <c r="L18" s="47"/>
      <c r="M18" s="47"/>
      <c r="N18" s="46">
        <v>6.27225474386306E-07</v>
      </c>
      <c r="O18" s="46">
        <v>6E-06</v>
      </c>
      <c r="P18" s="46">
        <v>2.9E-05</v>
      </c>
      <c r="Q18" s="46">
        <v>0.000104</v>
      </c>
      <c r="R18" s="46">
        <v>0.000295</v>
      </c>
      <c r="S18" s="46">
        <v>0.000708</v>
      </c>
      <c r="T18" s="46">
        <v>0.001494</v>
      </c>
      <c r="U18" s="46">
        <v>0.002846</v>
      </c>
    </row>
    <row r="19" spans="1:21" ht="13.5">
      <c r="A19" s="4">
        <v>14</v>
      </c>
      <c r="B19" s="4"/>
      <c r="C19" s="4"/>
      <c r="D19" s="4"/>
      <c r="E19" s="4"/>
      <c r="F19" s="4"/>
      <c r="G19" s="4"/>
      <c r="H19" s="4"/>
      <c r="I19" s="4"/>
      <c r="J19" s="4"/>
      <c r="K19" s="4"/>
      <c r="L19" s="47"/>
      <c r="M19" s="47"/>
      <c r="N19" s="47"/>
      <c r="O19" s="46">
        <v>2.09075158128768E-07</v>
      </c>
      <c r="P19" s="46">
        <v>2E-06</v>
      </c>
      <c r="Q19" s="46">
        <v>1.1E-05</v>
      </c>
      <c r="R19" s="46">
        <v>4.2E-05</v>
      </c>
      <c r="S19" s="46">
        <v>0.000126</v>
      </c>
      <c r="T19" s="46">
        <v>0.00032</v>
      </c>
      <c r="U19" s="46">
        <v>0.000711</v>
      </c>
    </row>
    <row r="20" spans="1:21" ht="13.5">
      <c r="A20" s="4">
        <v>15</v>
      </c>
      <c r="B20" s="4"/>
      <c r="C20" s="4"/>
      <c r="D20" s="4"/>
      <c r="E20" s="4"/>
      <c r="F20" s="4"/>
      <c r="G20" s="4"/>
      <c r="H20" s="4"/>
      <c r="I20" s="4"/>
      <c r="J20" s="4"/>
      <c r="K20" s="4"/>
      <c r="L20" s="47"/>
      <c r="M20" s="47"/>
      <c r="N20" s="47"/>
      <c r="O20" s="47"/>
      <c r="P20" s="46">
        <v>6.96917193762562E-08</v>
      </c>
      <c r="Q20" s="46">
        <v>7.433783400134E-07</v>
      </c>
      <c r="R20" s="46">
        <v>4E-06</v>
      </c>
      <c r="S20" s="46">
        <v>1.7E-05</v>
      </c>
      <c r="T20" s="46">
        <v>5.3E-05</v>
      </c>
      <c r="U20" s="46">
        <v>0.000142</v>
      </c>
    </row>
    <row r="21" spans="1:21" ht="13.5">
      <c r="A21" s="4">
        <v>16</v>
      </c>
      <c r="B21" s="4"/>
      <c r="C21" s="4"/>
      <c r="D21" s="4"/>
      <c r="E21" s="4"/>
      <c r="F21" s="4"/>
      <c r="G21" s="4"/>
      <c r="H21" s="4"/>
      <c r="I21" s="4"/>
      <c r="J21" s="4"/>
      <c r="K21" s="4"/>
      <c r="L21" s="47"/>
      <c r="M21" s="47"/>
      <c r="N21" s="47"/>
      <c r="O21" s="47"/>
      <c r="P21" s="47"/>
      <c r="Q21" s="46">
        <v>2.32305731254187E-08</v>
      </c>
      <c r="R21" s="46">
        <v>2.63279828754745E-07</v>
      </c>
      <c r="S21" s="46">
        <v>2E-06</v>
      </c>
      <c r="T21" s="46">
        <v>7E-06</v>
      </c>
      <c r="U21" s="46">
        <v>2.2E-05</v>
      </c>
    </row>
    <row r="22" spans="1:21" ht="13.5">
      <c r="A22" s="4">
        <v>17</v>
      </c>
      <c r="B22" s="4"/>
      <c r="C22" s="4"/>
      <c r="D22" s="4"/>
      <c r="E22" s="4"/>
      <c r="F22" s="4"/>
      <c r="G22" s="4"/>
      <c r="H22" s="4"/>
      <c r="I22" s="4"/>
      <c r="J22" s="4"/>
      <c r="K22" s="4"/>
      <c r="L22" s="47"/>
      <c r="M22" s="47"/>
      <c r="N22" s="47"/>
      <c r="O22" s="47"/>
      <c r="P22" s="47"/>
      <c r="Q22" s="47"/>
      <c r="R22" s="46">
        <v>7.74352437513958E-09</v>
      </c>
      <c r="S22" s="46">
        <v>9.2922292501675E-08</v>
      </c>
      <c r="T22" s="46">
        <v>5.88507852510608E-07</v>
      </c>
      <c r="U22" s="46">
        <v>3E-06</v>
      </c>
    </row>
    <row r="23" spans="1:21" ht="13.5">
      <c r="A23" s="4">
        <v>18</v>
      </c>
      <c r="B23" s="4"/>
      <c r="C23" s="4"/>
      <c r="D23" s="4"/>
      <c r="E23" s="4"/>
      <c r="F23" s="4"/>
      <c r="G23" s="4"/>
      <c r="H23" s="4"/>
      <c r="I23" s="4"/>
      <c r="J23" s="4"/>
      <c r="K23" s="4"/>
      <c r="L23" s="47"/>
      <c r="M23" s="47"/>
      <c r="N23" s="47"/>
      <c r="O23" s="47"/>
      <c r="P23" s="47"/>
      <c r="Q23" s="47"/>
      <c r="R23" s="47"/>
      <c r="S23" s="46">
        <v>2.58117479171319E-09</v>
      </c>
      <c r="T23" s="46">
        <v>3.26948806950338E-08</v>
      </c>
      <c r="U23" s="46">
        <v>2.17965871300225E-07</v>
      </c>
    </row>
    <row r="24" spans="1:21" ht="13.5">
      <c r="A24" s="4">
        <v>19</v>
      </c>
      <c r="B24" s="4"/>
      <c r="C24" s="4"/>
      <c r="D24" s="4"/>
      <c r="E24" s="4"/>
      <c r="F24" s="4"/>
      <c r="G24" s="4"/>
      <c r="H24" s="4"/>
      <c r="I24" s="4"/>
      <c r="J24" s="4"/>
      <c r="K24" s="4"/>
      <c r="L24" s="47"/>
      <c r="M24" s="47"/>
      <c r="N24" s="47"/>
      <c r="O24" s="47"/>
      <c r="P24" s="47"/>
      <c r="Q24" s="47"/>
      <c r="R24" s="47"/>
      <c r="S24" s="47"/>
      <c r="T24" s="46">
        <v>8.60391597237731E-10</v>
      </c>
      <c r="U24" s="46">
        <v>1.14718879631697E-08</v>
      </c>
    </row>
    <row r="25" spans="1:21" ht="13.5">
      <c r="A25" s="4">
        <v>20</v>
      </c>
      <c r="B25" s="4"/>
      <c r="C25" s="4"/>
      <c r="D25" s="4"/>
      <c r="E25" s="4"/>
      <c r="F25" s="4"/>
      <c r="G25" s="4"/>
      <c r="H25" s="4"/>
      <c r="I25" s="4"/>
      <c r="J25" s="4"/>
      <c r="K25" s="4"/>
      <c r="L25" s="47"/>
      <c r="M25" s="47"/>
      <c r="N25" s="47"/>
      <c r="O25" s="47"/>
      <c r="P25" s="47"/>
      <c r="Q25" s="47"/>
      <c r="R25" s="47"/>
      <c r="S25" s="47"/>
      <c r="T25" s="47"/>
      <c r="U25" s="46">
        <v>2.86797199079243E-10</v>
      </c>
    </row>
    <row r="27" spans="1:21" ht="12.75">
      <c r="A27" s="44" t="s">
        <v>11</v>
      </c>
      <c r="L27" s="83" t="s">
        <v>11</v>
      </c>
      <c r="M27" s="83"/>
      <c r="N27" s="83"/>
      <c r="O27" s="83"/>
      <c r="P27" s="83"/>
      <c r="Q27" s="83"/>
      <c r="R27" s="83"/>
      <c r="S27" s="83"/>
      <c r="T27" s="83"/>
      <c r="U27" s="83"/>
    </row>
    <row r="28" spans="1:21" s="4" customFormat="1" ht="13.5">
      <c r="A28" s="6" t="s">
        <v>0</v>
      </c>
      <c r="B28" s="6">
        <v>1</v>
      </c>
      <c r="C28" s="6">
        <v>2</v>
      </c>
      <c r="D28" s="6">
        <v>3</v>
      </c>
      <c r="E28" s="6">
        <v>4</v>
      </c>
      <c r="F28" s="6">
        <v>5</v>
      </c>
      <c r="G28" s="6">
        <v>6</v>
      </c>
      <c r="H28" s="6">
        <v>7</v>
      </c>
      <c r="I28" s="6">
        <v>8</v>
      </c>
      <c r="J28" s="6">
        <v>9</v>
      </c>
      <c r="K28" s="6">
        <v>10</v>
      </c>
      <c r="L28" s="7">
        <v>11</v>
      </c>
      <c r="M28" s="3">
        <v>12</v>
      </c>
      <c r="N28" s="3">
        <v>13</v>
      </c>
      <c r="O28" s="3">
        <v>14</v>
      </c>
      <c r="P28" s="3">
        <v>15</v>
      </c>
      <c r="Q28" s="3">
        <v>16</v>
      </c>
      <c r="R28" s="3">
        <v>17</v>
      </c>
      <c r="S28" s="3">
        <v>18</v>
      </c>
      <c r="T28" s="3">
        <v>19</v>
      </c>
      <c r="U28" s="3">
        <v>20</v>
      </c>
    </row>
    <row r="29" spans="1:21" ht="13.5">
      <c r="A29" s="6">
        <v>0</v>
      </c>
      <c r="B29" s="13">
        <v>0.833333</v>
      </c>
      <c r="C29" s="13">
        <v>0.694444</v>
      </c>
      <c r="D29" s="13">
        <v>0.578704</v>
      </c>
      <c r="E29" s="13">
        <v>0.482253</v>
      </c>
      <c r="F29" s="13">
        <v>0.401878</v>
      </c>
      <c r="G29" s="13">
        <v>0.334898</v>
      </c>
      <c r="H29" s="13">
        <v>0.279082</v>
      </c>
      <c r="I29" s="13">
        <v>0.232568</v>
      </c>
      <c r="J29" s="13">
        <v>0.193807</v>
      </c>
      <c r="K29" s="12">
        <v>0.161506</v>
      </c>
      <c r="L29" s="60">
        <v>0.134588</v>
      </c>
      <c r="M29" s="46">
        <v>0.112157</v>
      </c>
      <c r="N29" s="46">
        <v>0.093464</v>
      </c>
      <c r="O29" s="46">
        <v>0.077887</v>
      </c>
      <c r="P29" s="46">
        <v>0.064905</v>
      </c>
      <c r="Q29" s="46">
        <v>0.054088</v>
      </c>
      <c r="R29" s="46">
        <v>0.045073</v>
      </c>
      <c r="S29" s="46">
        <v>0.037561</v>
      </c>
      <c r="T29" s="46">
        <v>0.031301</v>
      </c>
      <c r="U29" s="46">
        <v>0.026084</v>
      </c>
    </row>
    <row r="30" spans="1:21" ht="13.5">
      <c r="A30" s="6">
        <v>1</v>
      </c>
      <c r="B30" s="13">
        <v>0.166667</v>
      </c>
      <c r="C30" s="13">
        <v>0.277778</v>
      </c>
      <c r="D30" s="13">
        <v>0.347222</v>
      </c>
      <c r="E30" s="13">
        <v>0.385802</v>
      </c>
      <c r="F30" s="13">
        <v>0.401878</v>
      </c>
      <c r="G30" s="13">
        <v>0.401878</v>
      </c>
      <c r="H30" s="13">
        <v>0.390714</v>
      </c>
      <c r="I30" s="13">
        <v>0.372109</v>
      </c>
      <c r="J30" s="13">
        <v>0.348852</v>
      </c>
      <c r="K30" s="12">
        <v>0.323011</v>
      </c>
      <c r="L30" s="60">
        <v>0.296094</v>
      </c>
      <c r="M30" s="46">
        <v>0.269176</v>
      </c>
      <c r="N30" s="46">
        <v>0.243006</v>
      </c>
      <c r="O30" s="46">
        <v>0.218082</v>
      </c>
      <c r="P30" s="46">
        <v>0.194716</v>
      </c>
      <c r="Q30" s="46">
        <v>0.173081</v>
      </c>
      <c r="R30" s="46">
        <v>0.153249</v>
      </c>
      <c r="S30" s="46">
        <v>0.13522</v>
      </c>
      <c r="T30" s="46">
        <v>0.118943</v>
      </c>
      <c r="U30" s="46">
        <v>0.104336</v>
      </c>
    </row>
    <row r="31" spans="1:21" ht="13.5">
      <c r="A31" s="6">
        <v>2</v>
      </c>
      <c r="B31" s="87"/>
      <c r="C31" s="13">
        <v>0.027778</v>
      </c>
      <c r="D31" s="13">
        <v>0.069444</v>
      </c>
      <c r="E31" s="13">
        <v>0.115741</v>
      </c>
      <c r="F31" s="13">
        <v>0.160751</v>
      </c>
      <c r="G31" s="13">
        <v>0.200939</v>
      </c>
      <c r="H31" s="13">
        <v>0.234429</v>
      </c>
      <c r="I31" s="13">
        <v>0.260476</v>
      </c>
      <c r="J31" s="13">
        <v>0.279082</v>
      </c>
      <c r="K31" s="12">
        <v>0.29071</v>
      </c>
      <c r="L31" s="60">
        <v>0.296094</v>
      </c>
      <c r="M31" s="46">
        <v>0.296094</v>
      </c>
      <c r="N31" s="46">
        <v>0.291607</v>
      </c>
      <c r="O31" s="46">
        <v>0.283507</v>
      </c>
      <c r="P31" s="46">
        <v>0.272603</v>
      </c>
      <c r="Q31" s="46">
        <v>0.259622</v>
      </c>
      <c r="R31" s="46">
        <v>0.245198</v>
      </c>
      <c r="S31" s="46">
        <v>0.229874</v>
      </c>
      <c r="T31" s="46">
        <v>0.214098</v>
      </c>
      <c r="U31" s="46">
        <v>0.198239</v>
      </c>
    </row>
    <row r="32" spans="1:21" ht="13.5">
      <c r="A32" s="6">
        <v>3</v>
      </c>
      <c r="B32" s="87"/>
      <c r="C32" s="87"/>
      <c r="D32" s="13">
        <v>0.00463</v>
      </c>
      <c r="E32" s="13">
        <v>0.015432</v>
      </c>
      <c r="F32" s="13">
        <v>0.03215</v>
      </c>
      <c r="G32" s="13">
        <v>0.053584</v>
      </c>
      <c r="H32" s="13">
        <v>0.078143</v>
      </c>
      <c r="I32" s="13">
        <v>0.10419</v>
      </c>
      <c r="J32" s="13">
        <v>0.130238</v>
      </c>
      <c r="K32" s="12">
        <v>0.155045</v>
      </c>
      <c r="L32" s="60">
        <v>0.177656</v>
      </c>
      <c r="M32" s="46">
        <v>0.197396</v>
      </c>
      <c r="N32" s="46">
        <v>0.213845</v>
      </c>
      <c r="O32" s="46">
        <v>0.226806</v>
      </c>
      <c r="P32" s="46">
        <v>0.236256</v>
      </c>
      <c r="Q32" s="46">
        <v>0.242314</v>
      </c>
      <c r="R32" s="46">
        <v>0.245198</v>
      </c>
      <c r="S32" s="46">
        <v>0.245198</v>
      </c>
      <c r="T32" s="46">
        <v>0.242644</v>
      </c>
      <c r="U32" s="46">
        <v>0.237887</v>
      </c>
    </row>
    <row r="33" spans="1:21" ht="13.5">
      <c r="A33" s="6">
        <v>4</v>
      </c>
      <c r="B33" s="87"/>
      <c r="C33" s="87"/>
      <c r="D33" s="87"/>
      <c r="E33" s="13">
        <v>0.000772</v>
      </c>
      <c r="F33" s="13">
        <v>0.003215</v>
      </c>
      <c r="G33" s="13">
        <v>0.008038</v>
      </c>
      <c r="H33" s="13">
        <v>0.015629</v>
      </c>
      <c r="I33" s="13">
        <v>0.026048</v>
      </c>
      <c r="J33" s="13">
        <v>0.039071</v>
      </c>
      <c r="K33" s="12">
        <v>0.054266</v>
      </c>
      <c r="L33" s="60">
        <v>0.071062</v>
      </c>
      <c r="M33" s="46">
        <v>0.088828</v>
      </c>
      <c r="N33" s="46">
        <v>0.106923</v>
      </c>
      <c r="O33" s="46">
        <v>0.124743</v>
      </c>
      <c r="P33" s="46">
        <v>0.141754</v>
      </c>
      <c r="Q33" s="46">
        <v>0.157504</v>
      </c>
      <c r="R33" s="46">
        <v>0.171639</v>
      </c>
      <c r="S33" s="46">
        <v>0.183899</v>
      </c>
      <c r="T33" s="46">
        <v>0.194115</v>
      </c>
      <c r="U33" s="46">
        <v>0.202204</v>
      </c>
    </row>
    <row r="34" spans="1:21" ht="13.5">
      <c r="A34" s="6">
        <v>5</v>
      </c>
      <c r="B34" s="87"/>
      <c r="C34" s="87"/>
      <c r="D34" s="87"/>
      <c r="E34" s="87"/>
      <c r="F34" s="13">
        <v>0.000129</v>
      </c>
      <c r="G34" s="13">
        <v>0.000643</v>
      </c>
      <c r="H34" s="13">
        <v>0.001875</v>
      </c>
      <c r="I34" s="13">
        <v>0.004168</v>
      </c>
      <c r="J34" s="13">
        <v>0.007814</v>
      </c>
      <c r="K34" s="12">
        <v>0.013024</v>
      </c>
      <c r="L34" s="60">
        <v>0.019897</v>
      </c>
      <c r="M34" s="46">
        <v>0.028425</v>
      </c>
      <c r="N34" s="46">
        <v>0.038492</v>
      </c>
      <c r="O34" s="46">
        <v>0.049897</v>
      </c>
      <c r="P34" s="46">
        <v>0.062372</v>
      </c>
      <c r="Q34" s="46">
        <v>0.075602</v>
      </c>
      <c r="R34" s="46">
        <v>0.089252</v>
      </c>
      <c r="S34" s="46">
        <v>0.102983</v>
      </c>
      <c r="T34" s="46">
        <v>0.116469</v>
      </c>
      <c r="U34" s="46">
        <v>0.12941</v>
      </c>
    </row>
    <row r="35" spans="1:21" ht="13.5">
      <c r="A35" s="6">
        <v>6</v>
      </c>
      <c r="B35" s="87"/>
      <c r="C35" s="87"/>
      <c r="D35" s="87"/>
      <c r="E35" s="87"/>
      <c r="F35" s="87"/>
      <c r="G35" s="13">
        <v>2.1E-05</v>
      </c>
      <c r="H35" s="13">
        <v>0.000125</v>
      </c>
      <c r="I35" s="13">
        <v>0.000417</v>
      </c>
      <c r="J35" s="13">
        <v>0.001042</v>
      </c>
      <c r="K35" s="12">
        <v>0.002171</v>
      </c>
      <c r="L35" s="60">
        <v>0.003979</v>
      </c>
      <c r="M35" s="46">
        <v>0.006632</v>
      </c>
      <c r="N35" s="46">
        <v>0.010265</v>
      </c>
      <c r="O35" s="46">
        <v>0.014969</v>
      </c>
      <c r="P35" s="46">
        <v>0.020791</v>
      </c>
      <c r="Q35" s="46">
        <v>0.027721</v>
      </c>
      <c r="R35" s="46">
        <v>0.035701</v>
      </c>
      <c r="S35" s="46">
        <v>0.044626</v>
      </c>
      <c r="T35" s="46">
        <v>0.054352</v>
      </c>
      <c r="U35" s="46">
        <v>0.064705</v>
      </c>
    </row>
    <row r="36" spans="1:21" ht="13.5">
      <c r="A36" s="6">
        <v>7</v>
      </c>
      <c r="B36" s="87"/>
      <c r="C36" s="87"/>
      <c r="D36" s="87"/>
      <c r="E36" s="87"/>
      <c r="F36" s="87"/>
      <c r="G36" s="87"/>
      <c r="H36" s="13">
        <v>4E-06</v>
      </c>
      <c r="I36" s="13">
        <v>2.4E-05</v>
      </c>
      <c r="J36" s="13">
        <v>8.9E-05</v>
      </c>
      <c r="K36" s="12">
        <v>0.000248</v>
      </c>
      <c r="L36" s="60">
        <v>0.000568</v>
      </c>
      <c r="M36" s="46">
        <v>0.001137</v>
      </c>
      <c r="N36" s="46">
        <v>0.002053</v>
      </c>
      <c r="O36" s="46">
        <v>0.003422</v>
      </c>
      <c r="P36" s="46">
        <v>0.005346</v>
      </c>
      <c r="Q36" s="46">
        <v>0.00792</v>
      </c>
      <c r="R36" s="46">
        <v>0.01122</v>
      </c>
      <c r="S36" s="46">
        <v>0.0153</v>
      </c>
      <c r="T36" s="46">
        <v>0.020188</v>
      </c>
      <c r="U36" s="46">
        <v>0.025882</v>
      </c>
    </row>
    <row r="37" spans="1:21" ht="13.5">
      <c r="A37" s="6">
        <v>8</v>
      </c>
      <c r="B37" s="87"/>
      <c r="C37" s="87"/>
      <c r="D37" s="87"/>
      <c r="E37" s="87"/>
      <c r="F37" s="87"/>
      <c r="G37" s="87"/>
      <c r="H37" s="87"/>
      <c r="I37" s="13">
        <v>5.95374180765126E-07</v>
      </c>
      <c r="J37" s="13">
        <v>4E-06</v>
      </c>
      <c r="K37" s="12">
        <v>1.9E-05</v>
      </c>
      <c r="L37" s="60">
        <v>5.7E-05</v>
      </c>
      <c r="M37" s="46">
        <v>0.000142</v>
      </c>
      <c r="N37" s="46">
        <v>0.000308</v>
      </c>
      <c r="O37" s="46">
        <v>0.000599</v>
      </c>
      <c r="P37" s="46">
        <v>0.001069</v>
      </c>
      <c r="Q37" s="46">
        <v>0.001782</v>
      </c>
      <c r="R37" s="46">
        <v>0.002805</v>
      </c>
      <c r="S37" s="46">
        <v>0.004208</v>
      </c>
      <c r="T37" s="46">
        <v>0.006056</v>
      </c>
      <c r="U37" s="46">
        <v>0.008412</v>
      </c>
    </row>
    <row r="38" spans="1:21" ht="13.5">
      <c r="A38" s="6">
        <v>9</v>
      </c>
      <c r="B38" s="87"/>
      <c r="C38" s="87"/>
      <c r="D38" s="87"/>
      <c r="E38" s="87"/>
      <c r="F38" s="87"/>
      <c r="G38" s="87"/>
      <c r="H38" s="87"/>
      <c r="I38" s="87"/>
      <c r="J38" s="13">
        <v>9.92290301275211E-08</v>
      </c>
      <c r="K38" s="12">
        <v>8.26908584396009E-07</v>
      </c>
      <c r="L38" s="60">
        <v>4E-06</v>
      </c>
      <c r="M38" s="46">
        <v>1.3E-05</v>
      </c>
      <c r="N38" s="46">
        <v>3.4E-05</v>
      </c>
      <c r="O38" s="46">
        <v>8E-05</v>
      </c>
      <c r="P38" s="46">
        <v>0.000166</v>
      </c>
      <c r="Q38" s="46">
        <v>0.000317</v>
      </c>
      <c r="R38" s="46">
        <v>0.000561</v>
      </c>
      <c r="S38" s="46">
        <v>0.000935</v>
      </c>
      <c r="T38" s="46">
        <v>0.00148</v>
      </c>
      <c r="U38" s="46">
        <v>0.002243</v>
      </c>
    </row>
    <row r="39" spans="1:21" ht="13.5">
      <c r="A39" s="6">
        <v>10</v>
      </c>
      <c r="B39" s="6"/>
      <c r="C39" s="6"/>
      <c r="D39" s="6"/>
      <c r="E39" s="6"/>
      <c r="F39" s="6"/>
      <c r="G39" s="6"/>
      <c r="H39" s="6"/>
      <c r="I39" s="6"/>
      <c r="J39" s="6"/>
      <c r="K39" s="12">
        <v>1.65381716879201E-08</v>
      </c>
      <c r="L39" s="60">
        <v>1.51599907139268E-07</v>
      </c>
      <c r="M39" s="46">
        <v>7.57999535696342E-07</v>
      </c>
      <c r="N39" s="46">
        <v>3E-06</v>
      </c>
      <c r="O39" s="46">
        <v>8E-06</v>
      </c>
      <c r="P39" s="46">
        <v>2E-05</v>
      </c>
      <c r="Q39" s="46">
        <v>4.4E-05</v>
      </c>
      <c r="R39" s="46">
        <v>9E-05</v>
      </c>
      <c r="S39" s="46">
        <v>0.000168</v>
      </c>
      <c r="T39" s="46">
        <v>0.000296</v>
      </c>
      <c r="U39" s="46">
        <v>0.000493</v>
      </c>
    </row>
    <row r="40" spans="1:21" ht="13.5">
      <c r="A40" s="6">
        <v>11</v>
      </c>
      <c r="B40" s="6"/>
      <c r="C40" s="6"/>
      <c r="D40" s="6"/>
      <c r="E40" s="6"/>
      <c r="F40" s="6"/>
      <c r="G40" s="6"/>
      <c r="H40" s="6"/>
      <c r="I40" s="6"/>
      <c r="J40" s="6"/>
      <c r="K40" s="6"/>
      <c r="L40" s="60">
        <v>2.75636194798669E-09</v>
      </c>
      <c r="M40" s="46">
        <v>2.75636194798669E-08</v>
      </c>
      <c r="N40" s="46">
        <v>1.49302938849279E-07</v>
      </c>
      <c r="O40" s="46">
        <v>5.8062253996942E-07</v>
      </c>
      <c r="P40" s="46">
        <v>2E-06</v>
      </c>
      <c r="Q40" s="46">
        <v>5E-06</v>
      </c>
      <c r="R40" s="46">
        <v>1.1E-05</v>
      </c>
      <c r="S40" s="46">
        <v>2.4E-05</v>
      </c>
      <c r="T40" s="46">
        <v>4.8E-05</v>
      </c>
      <c r="U40" s="46">
        <v>9E-05</v>
      </c>
    </row>
    <row r="41" spans="1:21" ht="13.5">
      <c r="A41" s="6">
        <v>12</v>
      </c>
      <c r="B41" s="6"/>
      <c r="C41" s="6"/>
      <c r="D41" s="6"/>
      <c r="E41" s="6"/>
      <c r="F41" s="6"/>
      <c r="G41" s="6"/>
      <c r="H41" s="6"/>
      <c r="I41" s="6"/>
      <c r="J41" s="6"/>
      <c r="K41" s="6"/>
      <c r="L41" s="61"/>
      <c r="M41" s="46">
        <v>4.59393657997783E-10</v>
      </c>
      <c r="N41" s="46">
        <v>4.97676462830931E-09</v>
      </c>
      <c r="O41" s="46">
        <v>2.9031126998471E-08</v>
      </c>
      <c r="P41" s="46">
        <v>1.20963029160295E-07</v>
      </c>
      <c r="Q41" s="46">
        <v>4.03210097200986E-07</v>
      </c>
      <c r="R41" s="46">
        <v>1E-06</v>
      </c>
      <c r="S41" s="46">
        <v>3E-06</v>
      </c>
      <c r="T41" s="46">
        <v>6E-06</v>
      </c>
      <c r="U41" s="46">
        <v>1.3E-05</v>
      </c>
    </row>
    <row r="42" spans="1:21" ht="13.5">
      <c r="A42" s="6">
        <v>13</v>
      </c>
      <c r="B42" s="6"/>
      <c r="C42" s="6"/>
      <c r="D42" s="6"/>
      <c r="E42" s="6"/>
      <c r="F42" s="6"/>
      <c r="G42" s="6"/>
      <c r="H42" s="6"/>
      <c r="I42" s="6"/>
      <c r="J42" s="6"/>
      <c r="K42" s="6"/>
      <c r="L42" s="62"/>
      <c r="M42" s="62"/>
      <c r="N42" s="46">
        <v>7.65656096662971E-11</v>
      </c>
      <c r="O42" s="46">
        <v>8.932654461068E-10</v>
      </c>
      <c r="P42" s="46">
        <v>5.5829090381675E-09</v>
      </c>
      <c r="Q42" s="46">
        <v>2.48129290585222E-08</v>
      </c>
      <c r="R42" s="46">
        <v>8.78791237489329E-08</v>
      </c>
      <c r="S42" s="46">
        <v>2.63637371246798E-07</v>
      </c>
      <c r="T42" s="46">
        <v>6.95709729679052E-07</v>
      </c>
      <c r="U42" s="46">
        <v>2E-06</v>
      </c>
    </row>
    <row r="43" spans="1:21" ht="13.5">
      <c r="A43" s="6">
        <v>14</v>
      </c>
      <c r="B43" s="6"/>
      <c r="C43" s="6"/>
      <c r="D43" s="6"/>
      <c r="E43" s="6"/>
      <c r="F43" s="6"/>
      <c r="G43" s="6"/>
      <c r="H43" s="6"/>
      <c r="I43" s="6"/>
      <c r="J43" s="6"/>
      <c r="K43" s="6"/>
      <c r="L43" s="62"/>
      <c r="M43" s="62"/>
      <c r="N43" s="63"/>
      <c r="O43" s="46">
        <v>1.27609349443828E-11</v>
      </c>
      <c r="P43" s="46">
        <v>1.59511686804785E-10</v>
      </c>
      <c r="Q43" s="46">
        <v>1.06341124536523E-09</v>
      </c>
      <c r="R43" s="46">
        <v>5.02166421422473E-09</v>
      </c>
      <c r="S43" s="46">
        <v>1.88312408033427E-08</v>
      </c>
      <c r="T43" s="46">
        <v>5.96322625439187E-08</v>
      </c>
      <c r="U43" s="46">
        <v>1.65645173733107E-07</v>
      </c>
    </row>
    <row r="44" spans="1:21" ht="13.5">
      <c r="A44" s="6">
        <v>15</v>
      </c>
      <c r="B44" s="6"/>
      <c r="C44" s="6"/>
      <c r="D44" s="6"/>
      <c r="E44" s="6"/>
      <c r="F44" s="6"/>
      <c r="G44" s="6"/>
      <c r="H44" s="6"/>
      <c r="I44" s="6"/>
      <c r="J44" s="6"/>
      <c r="K44" s="6"/>
      <c r="L44" s="62"/>
      <c r="M44" s="62"/>
      <c r="N44" s="62"/>
      <c r="O44" s="62"/>
      <c r="P44" s="46">
        <v>2.12682249073047E-12</v>
      </c>
      <c r="Q44" s="46">
        <v>2.83576332097396E-11</v>
      </c>
      <c r="R44" s="46">
        <v>2.00866568568989E-10</v>
      </c>
      <c r="S44" s="46">
        <v>1.00433284284494E-09</v>
      </c>
      <c r="T44" s="46">
        <v>3.97548416959458E-09</v>
      </c>
      <c r="U44" s="46">
        <v>1.32516138986486E-08</v>
      </c>
    </row>
    <row r="45" spans="1:21" ht="13.5">
      <c r="A45" s="6">
        <v>16</v>
      </c>
      <c r="B45" s="6"/>
      <c r="C45" s="6"/>
      <c r="D45" s="6"/>
      <c r="E45" s="6"/>
      <c r="F45" s="6"/>
      <c r="G45" s="6"/>
      <c r="H45" s="6"/>
      <c r="I45" s="6"/>
      <c r="J45" s="6"/>
      <c r="K45" s="6"/>
      <c r="L45" s="62"/>
      <c r="M45" s="62"/>
      <c r="N45" s="62"/>
      <c r="O45" s="62"/>
      <c r="P45" s="62"/>
      <c r="Q45" s="46">
        <v>3.54470415121746E-13</v>
      </c>
      <c r="R45" s="46">
        <v>5.02166421422473E-12</v>
      </c>
      <c r="S45" s="46">
        <v>3.76624816066855E-11</v>
      </c>
      <c r="T45" s="46">
        <v>1.98774208479729E-10</v>
      </c>
      <c r="U45" s="46">
        <v>8.28225868665538E-10</v>
      </c>
    </row>
    <row r="46" spans="1:21" ht="13.5">
      <c r="A46" s="6">
        <v>17</v>
      </c>
      <c r="B46" s="6"/>
      <c r="C46" s="6"/>
      <c r="D46" s="6"/>
      <c r="E46" s="6"/>
      <c r="F46" s="6"/>
      <c r="G46" s="6"/>
      <c r="H46" s="6"/>
      <c r="I46" s="6"/>
      <c r="J46" s="6"/>
      <c r="K46" s="6"/>
      <c r="L46" s="62"/>
      <c r="M46" s="62"/>
      <c r="N46" s="62"/>
      <c r="O46" s="62"/>
      <c r="P46" s="62"/>
      <c r="Q46" s="62"/>
      <c r="R46" s="46">
        <v>5.9078402520291E-14</v>
      </c>
      <c r="S46" s="46">
        <v>8.86176037804365E-13</v>
      </c>
      <c r="T46" s="46">
        <v>7.01556029928456E-12</v>
      </c>
      <c r="U46" s="46">
        <v>3.89753349960253E-11</v>
      </c>
    </row>
    <row r="47" spans="1:21" ht="13.5">
      <c r="A47" s="6">
        <v>18</v>
      </c>
      <c r="B47" s="6"/>
      <c r="C47" s="6"/>
      <c r="D47" s="6"/>
      <c r="E47" s="6"/>
      <c r="F47" s="6"/>
      <c r="G47" s="6"/>
      <c r="H47" s="6"/>
      <c r="I47" s="6"/>
      <c r="J47" s="6"/>
      <c r="K47" s="6"/>
      <c r="L47" s="62"/>
      <c r="M47" s="62"/>
      <c r="N47" s="62"/>
      <c r="O47" s="62"/>
      <c r="P47" s="62"/>
      <c r="Q47" s="62"/>
      <c r="R47" s="62"/>
      <c r="S47" s="46">
        <v>9.8464004200485E-15</v>
      </c>
      <c r="T47" s="46">
        <v>1.55901339984101E-13</v>
      </c>
      <c r="U47" s="46">
        <v>1.29917783320084E-12</v>
      </c>
    </row>
    <row r="48" spans="1:21" ht="13.5">
      <c r="A48" s="6">
        <v>19</v>
      </c>
      <c r="B48" s="6"/>
      <c r="C48" s="6"/>
      <c r="D48" s="6"/>
      <c r="E48" s="6"/>
      <c r="F48" s="6"/>
      <c r="G48" s="6"/>
      <c r="H48" s="6"/>
      <c r="I48" s="6"/>
      <c r="J48" s="6"/>
      <c r="K48" s="6"/>
      <c r="L48" s="62"/>
      <c r="M48" s="62"/>
      <c r="N48" s="62"/>
      <c r="O48" s="62"/>
      <c r="P48" s="62"/>
      <c r="Q48" s="62"/>
      <c r="R48" s="62"/>
      <c r="S48" s="62"/>
      <c r="T48" s="46">
        <v>1.64106673667475E-15</v>
      </c>
      <c r="U48" s="46">
        <v>2.73511122779125E-14</v>
      </c>
    </row>
    <row r="49" spans="1:21" ht="13.5">
      <c r="A49" s="6">
        <v>20</v>
      </c>
      <c r="B49" s="6"/>
      <c r="C49" s="6"/>
      <c r="D49" s="6"/>
      <c r="E49" s="6"/>
      <c r="F49" s="6"/>
      <c r="G49" s="6"/>
      <c r="H49" s="6"/>
      <c r="I49" s="6"/>
      <c r="J49" s="6"/>
      <c r="K49" s="6"/>
      <c r="L49" s="62"/>
      <c r="M49" s="62"/>
      <c r="N49" s="62"/>
      <c r="O49" s="62"/>
      <c r="P49" s="62"/>
      <c r="Q49" s="62"/>
      <c r="R49" s="62"/>
      <c r="S49" s="62"/>
      <c r="T49" s="62"/>
      <c r="U49" s="46">
        <v>2.73511122779125E-16</v>
      </c>
    </row>
  </sheetData>
  <mergeCells count="2">
    <mergeCell ref="L3:U3"/>
    <mergeCell ref="L27:U2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A. Vandenbroucke</dc:creator>
  <cp:keywords/>
  <dc:description/>
  <cp:lastModifiedBy>David A. Vandenbroucke</cp:lastModifiedBy>
  <cp:lastPrinted>2007-05-27T23:22:06Z</cp:lastPrinted>
  <dcterms:created xsi:type="dcterms:W3CDTF">2007-05-26T21:49:51Z</dcterms:created>
  <dcterms:modified xsi:type="dcterms:W3CDTF">2007-05-28T14:42:00Z</dcterms:modified>
  <cp:category/>
  <cp:version/>
  <cp:contentType/>
  <cp:contentStatus/>
</cp:coreProperties>
</file>